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500"/>
  </bookViews>
  <sheets>
    <sheet name="1" sheetId="1" r:id="rId1"/>
    <sheet name="2" sheetId="2" r:id="rId2"/>
    <sheet name="Лист1" sheetId="3" r:id="rId3"/>
  </sheets>
  <definedNames>
    <definedName name="_xlnm.Print_Area" localSheetId="0">'1'!$A$1:$AW$64</definedName>
    <definedName name="_xlnm.Print_Area" localSheetId="1">'2'!$A$1:$AW$75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<sst xmlns="http://schemas.openxmlformats.org/spreadsheetml/2006/main" count="223" uniqueCount="113">
  <si>
    <t>УТВЕРЖДАЮ:</t>
  </si>
  <si>
    <t xml:space="preserve"> Заведующий СП "Детский сад № 8" ___________________ Е.А.Журкина</t>
  </si>
  <si>
    <t>Меню-требование на выдачу продуктов</t>
  </si>
  <si>
    <t>"_26_"_____сентября______2025 г.</t>
  </si>
  <si>
    <t>29 сентября 2025 г.</t>
  </si>
  <si>
    <t>Коды</t>
  </si>
  <si>
    <t>Коды категорий довольствующихся (группы)</t>
  </si>
  <si>
    <t>Форма по ОКУД</t>
  </si>
  <si>
    <t>Суммарных категорий</t>
  </si>
  <si>
    <t>По плановой стоимости одного дня</t>
  </si>
  <si>
    <t>Плановая стоимость одного дня</t>
  </si>
  <si>
    <t>Численность довольств. по плановой стоимости одного дня</t>
  </si>
  <si>
    <t>Плановая стоимость на всех довольств., руб.</t>
  </si>
  <si>
    <t>Фактическая стоимость, руб.</t>
  </si>
  <si>
    <t>Числ.персонала, чел.</t>
  </si>
  <si>
    <t>Дата</t>
  </si>
  <si>
    <t>Ясли</t>
  </si>
  <si>
    <t>Учреждение</t>
  </si>
  <si>
    <t>ГБОУ ООШ № 39 г. Сызрани</t>
  </si>
  <si>
    <t>по ОКПО</t>
  </si>
  <si>
    <t>Сад</t>
  </si>
  <si>
    <t>Структурное подразделение</t>
  </si>
  <si>
    <t>Детский сад № 8</t>
  </si>
  <si>
    <t>всего</t>
  </si>
  <si>
    <t>Материально ответственное лицо</t>
  </si>
  <si>
    <t>Лапаева А.А.</t>
  </si>
  <si>
    <t>Продукты питания</t>
  </si>
  <si>
    <t>Количество продуктов питания, подлежащих закладке</t>
  </si>
  <si>
    <t>Расход продуктов</t>
  </si>
  <si>
    <t>Наименование</t>
  </si>
  <si>
    <t>Ед. изм.</t>
  </si>
  <si>
    <t>Завтрак</t>
  </si>
  <si>
    <t>2 завтрак</t>
  </si>
  <si>
    <t>Обед</t>
  </si>
  <si>
    <t>Уплотненный полдник</t>
  </si>
  <si>
    <t>Для обслуживающего персонала</t>
  </si>
  <si>
    <t>1. Каша рассыпчатая гречневая с маслом и сахаром</t>
  </si>
  <si>
    <t>1.Яблоко</t>
  </si>
  <si>
    <t>1. Борщ вегетарианский (мелкошинкованный) со сметаной</t>
  </si>
  <si>
    <t>1. Омлет натуральный</t>
  </si>
  <si>
    <t>Дети</t>
  </si>
  <si>
    <t>Перс.</t>
  </si>
  <si>
    <t>Всего</t>
  </si>
  <si>
    <t>2. Батон</t>
  </si>
  <si>
    <t>2.Котлета "Особая из говядины"</t>
  </si>
  <si>
    <t xml:space="preserve">2. Салат из моркови </t>
  </si>
  <si>
    <t>3. Сыр (порц.)</t>
  </si>
  <si>
    <t>3. Рагу овощное</t>
  </si>
  <si>
    <t>3. Батон</t>
  </si>
  <si>
    <t>4. Чай с лимоном</t>
  </si>
  <si>
    <t>4. Свежий огурец порц.</t>
  </si>
  <si>
    <t>4. Бифидок</t>
  </si>
  <si>
    <t>5. Компот из сушеных фруктов</t>
  </si>
  <si>
    <t>6. Хлеб ржаной</t>
  </si>
  <si>
    <t>Количество порций</t>
  </si>
  <si>
    <t>Выход-вес порций</t>
  </si>
  <si>
    <t>Мясо говядина (на кости)</t>
  </si>
  <si>
    <t>г</t>
  </si>
  <si>
    <t>кг</t>
  </si>
  <si>
    <t>Котлета Особая из говядины</t>
  </si>
  <si>
    <t>Птица (куры) охлажденные</t>
  </si>
  <si>
    <t>Рыбная консерва</t>
  </si>
  <si>
    <t>Томат</t>
  </si>
  <si>
    <t>Свежая рыба (горбуша)</t>
  </si>
  <si>
    <t>Масло сливочное (га соус)</t>
  </si>
  <si>
    <t>Масло сливочное</t>
  </si>
  <si>
    <t>Масло сливочное (на смазку)</t>
  </si>
  <si>
    <t>Масло растительное</t>
  </si>
  <si>
    <t>Масло растительное  ( на смазку)</t>
  </si>
  <si>
    <t>Дрожжи</t>
  </si>
  <si>
    <t>Молоко свежее</t>
  </si>
  <si>
    <t>Сметана</t>
  </si>
  <si>
    <t>Сыр</t>
  </si>
  <si>
    <t>Яйцо ( на смазку )</t>
  </si>
  <si>
    <t>Яйцо</t>
  </si>
  <si>
    <t>Бифидок</t>
  </si>
  <si>
    <t>Мука пшеничная</t>
  </si>
  <si>
    <t>Крупа ячневая</t>
  </si>
  <si>
    <t>Крупа гречневая</t>
  </si>
  <si>
    <t>Крупа манная</t>
  </si>
  <si>
    <t>Крупа пшеничная</t>
  </si>
  <si>
    <t>Рис</t>
  </si>
  <si>
    <t>Лапша, вермишель и др. макар.изделия</t>
  </si>
  <si>
    <t>Геркулес</t>
  </si>
  <si>
    <t>Сахар для отделки</t>
  </si>
  <si>
    <t>Сахар</t>
  </si>
  <si>
    <t>Вафли</t>
  </si>
  <si>
    <t>Повидло</t>
  </si>
  <si>
    <t>Компот (сухофрукты)</t>
  </si>
  <si>
    <t>Сок фруктовый</t>
  </si>
  <si>
    <t>Мандарин</t>
  </si>
  <si>
    <t>Яблоко</t>
  </si>
  <si>
    <t>Картофель</t>
  </si>
  <si>
    <t>Икра кабачковая</t>
  </si>
  <si>
    <t>Капуста свежая и квашеная</t>
  </si>
  <si>
    <t>Лимон</t>
  </si>
  <si>
    <t>Лук репчатый</t>
  </si>
  <si>
    <t>Морковь</t>
  </si>
  <si>
    <t>Свежий огурец</t>
  </si>
  <si>
    <t>Свекла</t>
  </si>
  <si>
    <t>Батон</t>
  </si>
  <si>
    <t>Хлеб пшеничный</t>
  </si>
  <si>
    <t>Хлеб ржаной</t>
  </si>
  <si>
    <t>Крахмал</t>
  </si>
  <si>
    <t>Кофейный напиток</t>
  </si>
  <si>
    <t>Соль поваренная пищ. йодированная</t>
  </si>
  <si>
    <t>Чай</t>
  </si>
  <si>
    <t>Какао</t>
  </si>
  <si>
    <t>Смесь из сухофруктов</t>
  </si>
  <si>
    <t>Плоды шиповника</t>
  </si>
  <si>
    <t xml:space="preserve"> Заведующий СП "Детский сад № 8" _____________________ Е.А.Журкина</t>
  </si>
  <si>
    <t>Повар ___________________ С.В.Кондрацкая</t>
  </si>
  <si>
    <t>Кладовщик _______________ А.А.Лапаева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</si>
</sst>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</numFmts>
  <fonts count="29">
    <font>
      <sz val="10"/>
      <name val="Arial"/>
      <charset val="1"/>
    </font>
    <font>
      <sz val="11"/>
      <name val="Times New Roman"/>
      <charset val="204"/>
    </font>
    <font>
      <b/>
      <sz val="11"/>
      <name val="Times New Roman"/>
      <charset val="204"/>
    </font>
    <font>
      <sz val="9"/>
      <name val="Times New Roman"/>
      <charset val="204"/>
    </font>
    <font>
      <b/>
      <sz val="10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b/>
      <sz val="14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dashed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rgb="FFC0C0C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rgb="FFC0C0C0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rgb="FFC0C0C0"/>
      </bottom>
      <diagonal/>
    </border>
    <border>
      <left/>
      <right/>
      <top style="thin">
        <color auto="1"/>
      </top>
      <bottom style="dashed">
        <color rgb="FFC0C0C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dashed">
        <color rgb="FFC0C0C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ashed">
        <color rgb="FFC0C0C0"/>
      </bottom>
      <diagonal/>
    </border>
    <border>
      <left/>
      <right style="thick">
        <color auto="1"/>
      </right>
      <top style="thin">
        <color auto="1"/>
      </top>
      <bottom style="dashed">
        <color rgb="FFC0C0C0"/>
      </bottom>
      <diagonal/>
    </border>
    <border>
      <left style="thin">
        <color auto="1"/>
      </left>
      <right/>
      <top style="thin">
        <color auto="1"/>
      </top>
      <bottom style="dashed">
        <color rgb="FFC0C0C0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rgb="FFC0C0C0"/>
      </bottom>
      <diagonal/>
    </border>
    <border>
      <left style="thick">
        <color auto="1"/>
      </left>
      <right style="thick">
        <color auto="1"/>
      </right>
      <top style="dashed">
        <color rgb="FFC0C0C0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ashed">
        <color rgb="FFC0C0C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rgb="FFC0C0C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dashed">
        <color rgb="FFC0C0C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dashed">
        <color rgb="FFC0C0C0"/>
      </bottom>
      <diagonal/>
    </border>
    <border>
      <left/>
      <right style="thick">
        <color auto="1"/>
      </right>
      <top style="thick">
        <color auto="1"/>
      </top>
      <bottom style="dashed">
        <color rgb="FFC0C0C0"/>
      </bottom>
      <diagonal/>
    </border>
    <border>
      <left style="thin">
        <color auto="1"/>
      </left>
      <right/>
      <top style="thick">
        <color auto="1"/>
      </top>
      <bottom style="dashed">
        <color rgb="FFC0C0C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rgb="FFC0C0C0"/>
      </bottom>
      <diagonal/>
    </border>
    <border>
      <left/>
      <right/>
      <top/>
      <bottom style="dashed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1" applyNumberFormat="0" applyFill="0" applyAlignment="0" applyProtection="0">
      <alignment vertical="center"/>
    </xf>
    <xf numFmtId="0" fontId="16" fillId="0" borderId="81" applyNumberFormat="0" applyFill="0" applyAlignment="0" applyProtection="0">
      <alignment vertical="center"/>
    </xf>
    <xf numFmtId="0" fontId="17" fillId="0" borderId="8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3" applyNumberFormat="0" applyAlignment="0" applyProtection="0">
      <alignment vertical="center"/>
    </xf>
    <xf numFmtId="0" fontId="19" fillId="5" borderId="84" applyNumberFormat="0" applyAlignment="0" applyProtection="0">
      <alignment vertical="center"/>
    </xf>
    <xf numFmtId="0" fontId="20" fillId="5" borderId="83" applyNumberFormat="0" applyAlignment="0" applyProtection="0">
      <alignment vertical="center"/>
    </xf>
    <xf numFmtId="0" fontId="21" fillId="6" borderId="85" applyNumberFormat="0" applyAlignment="0" applyProtection="0">
      <alignment vertical="center"/>
    </xf>
    <xf numFmtId="0" fontId="22" fillId="0" borderId="86" applyNumberFormat="0" applyFill="0" applyAlignment="0" applyProtection="0">
      <alignment vertical="center"/>
    </xf>
    <xf numFmtId="0" fontId="23" fillId="0" borderId="8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6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/>
    <xf numFmtId="0" fontId="6" fillId="0" borderId="8" xfId="0" applyFont="1" applyBorder="1" applyAlignment="1" applyProtection="1"/>
    <xf numFmtId="0" fontId="6" fillId="0" borderId="9" xfId="0" applyFont="1" applyBorder="1" applyAlignment="1" applyProtection="1"/>
    <xf numFmtId="0" fontId="4" fillId="0" borderId="5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/>
    <xf numFmtId="0" fontId="4" fillId="0" borderId="11" xfId="0" applyFont="1" applyBorder="1" applyAlignment="1" applyProtection="1"/>
    <xf numFmtId="0" fontId="4" fillId="0" borderId="12" xfId="0" applyFont="1" applyBorder="1" applyAlignment="1" applyProtection="1"/>
    <xf numFmtId="0" fontId="4" fillId="0" borderId="13" xfId="0" applyFont="1" applyBorder="1" applyAlignment="1" applyProtection="1"/>
    <xf numFmtId="0" fontId="1" fillId="0" borderId="14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/>
    <xf numFmtId="0" fontId="4" fillId="0" borderId="8" xfId="0" applyFont="1" applyBorder="1" applyAlignment="1" applyProtection="1"/>
    <xf numFmtId="0" fontId="4" fillId="0" borderId="9" xfId="0" applyFont="1" applyBorder="1" applyAlignment="1" applyProtection="1"/>
    <xf numFmtId="2" fontId="4" fillId="0" borderId="10" xfId="0" applyNumberFormat="1" applyFont="1" applyBorder="1" applyAlignment="1" applyProtection="1"/>
    <xf numFmtId="2" fontId="4" fillId="0" borderId="11" xfId="0" applyNumberFormat="1" applyFont="1" applyBorder="1" applyAlignment="1" applyProtection="1"/>
    <xf numFmtId="2" fontId="4" fillId="0" borderId="12" xfId="0" applyNumberFormat="1" applyFont="1" applyBorder="1" applyAlignment="1" applyProtection="1"/>
    <xf numFmtId="2" fontId="4" fillId="0" borderId="13" xfId="0" applyNumberFormat="1" applyFont="1" applyBorder="1" applyAlignment="1" applyProtection="1"/>
    <xf numFmtId="0" fontId="1" fillId="0" borderId="15" xfId="0" applyFont="1" applyBorder="1" applyAlignment="1" applyProtection="1">
      <alignment horizontal="left" vertical="center" wrapText="1"/>
    </xf>
    <xf numFmtId="0" fontId="1" fillId="2" borderId="1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/>
    <xf numFmtId="0" fontId="4" fillId="0" borderId="18" xfId="0" applyFont="1" applyBorder="1" applyAlignment="1" applyProtection="1"/>
    <xf numFmtId="0" fontId="4" fillId="0" borderId="19" xfId="0" applyFont="1" applyBorder="1" applyAlignment="1" applyProtection="1"/>
    <xf numFmtId="0" fontId="4" fillId="0" borderId="20" xfId="0" applyFont="1" applyBorder="1" applyAlignment="1" applyProtection="1"/>
    <xf numFmtId="180" fontId="4" fillId="0" borderId="11" xfId="0" applyNumberFormat="1" applyFont="1" applyBorder="1" applyAlignment="1" applyProtection="1"/>
    <xf numFmtId="0" fontId="3" fillId="0" borderId="21" xfId="0" applyFont="1" applyBorder="1" applyAlignment="1" applyProtection="1">
      <alignment horizontal="center"/>
    </xf>
    <xf numFmtId="0" fontId="6" fillId="0" borderId="22" xfId="0" applyFont="1" applyBorder="1" applyAlignment="1" applyProtection="1"/>
    <xf numFmtId="0" fontId="4" fillId="0" borderId="22" xfId="0" applyFont="1" applyBorder="1" applyAlignment="1" applyProtection="1"/>
    <xf numFmtId="180" fontId="4" fillId="0" borderId="12" xfId="0" applyNumberFormat="1" applyFont="1" applyBorder="1" applyAlignment="1" applyProtection="1"/>
    <xf numFmtId="1" fontId="4" fillId="0" borderId="8" xfId="0" applyNumberFormat="1" applyFont="1" applyBorder="1" applyAlignment="1" applyProtection="1"/>
    <xf numFmtId="181" fontId="4" fillId="0" borderId="11" xfId="0" applyNumberFormat="1" applyFont="1" applyBorder="1" applyAlignment="1" applyProtection="1"/>
    <xf numFmtId="2" fontId="4" fillId="0" borderId="20" xfId="0" applyNumberFormat="1" applyFont="1" applyBorder="1" applyAlignment="1" applyProtection="1"/>
    <xf numFmtId="0" fontId="6" fillId="0" borderId="23" xfId="0" applyFont="1" applyBorder="1" applyAlignment="1" applyProtection="1"/>
    <xf numFmtId="0" fontId="4" fillId="0" borderId="24" xfId="0" applyFont="1" applyBorder="1" applyAlignment="1" applyProtection="1"/>
    <xf numFmtId="0" fontId="4" fillId="0" borderId="23" xfId="0" applyFont="1" applyBorder="1" applyAlignment="1" applyProtection="1"/>
    <xf numFmtId="2" fontId="4" fillId="0" borderId="24" xfId="0" applyNumberFormat="1" applyFont="1" applyBorder="1" applyAlignment="1" applyProtection="1"/>
    <xf numFmtId="181" fontId="4" fillId="0" borderId="8" xfId="0" applyNumberFormat="1" applyFont="1" applyBorder="1" applyAlignment="1" applyProtection="1"/>
    <xf numFmtId="0" fontId="4" fillId="0" borderId="0" xfId="0" applyFont="1" applyBorder="1" applyAlignment="1" applyProtection="1"/>
    <xf numFmtId="0" fontId="3" fillId="0" borderId="25" xfId="0" applyFont="1" applyBorder="1" applyAlignment="1" applyProtection="1">
      <alignment horizontal="center"/>
    </xf>
    <xf numFmtId="0" fontId="6" fillId="0" borderId="26" xfId="0" applyFont="1" applyBorder="1" applyAlignment="1" applyProtection="1"/>
    <xf numFmtId="0" fontId="6" fillId="0" borderId="27" xfId="0" applyFont="1" applyBorder="1" applyAlignment="1" applyProtection="1"/>
    <xf numFmtId="0" fontId="6" fillId="0" borderId="28" xfId="0" applyFont="1" applyBorder="1" applyAlignment="1" applyProtection="1"/>
    <xf numFmtId="0" fontId="6" fillId="0" borderId="29" xfId="0" applyFont="1" applyBorder="1" applyAlignment="1" applyProtection="1"/>
    <xf numFmtId="0" fontId="4" fillId="0" borderId="30" xfId="0" applyFont="1" applyBorder="1" applyAlignment="1" applyProtection="1"/>
    <xf numFmtId="0" fontId="4" fillId="0" borderId="31" xfId="0" applyFont="1" applyBorder="1" applyAlignment="1" applyProtection="1"/>
    <xf numFmtId="0" fontId="4" fillId="0" borderId="28" xfId="0" applyFont="1" applyBorder="1" applyAlignment="1" applyProtection="1"/>
    <xf numFmtId="0" fontId="4" fillId="0" borderId="29" xfId="0" applyFont="1" applyBorder="1" applyAlignment="1" applyProtection="1"/>
    <xf numFmtId="2" fontId="4" fillId="0" borderId="30" xfId="0" applyNumberFormat="1" applyFont="1" applyBorder="1" applyAlignment="1" applyProtection="1"/>
    <xf numFmtId="2" fontId="4" fillId="0" borderId="31" xfId="0" applyNumberFormat="1" applyFont="1" applyBorder="1" applyAlignment="1" applyProtection="1"/>
    <xf numFmtId="0" fontId="4" fillId="0" borderId="32" xfId="0" applyFont="1" applyBorder="1" applyAlignment="1" applyProtection="1"/>
    <xf numFmtId="0" fontId="4" fillId="0" borderId="33" xfId="0" applyFont="1" applyBorder="1" applyAlignment="1" applyProtection="1"/>
    <xf numFmtId="0" fontId="6" fillId="0" borderId="0" xfId="0" applyFont="1" applyBorder="1" applyAlignment="1" applyProtection="1"/>
    <xf numFmtId="0" fontId="6" fillId="0" borderId="34" xfId="0" applyFont="1" applyBorder="1" applyAlignment="1" applyProtection="1"/>
    <xf numFmtId="0" fontId="2" fillId="0" borderId="3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/>
    </xf>
    <xf numFmtId="0" fontId="3" fillId="0" borderId="37" xfId="0" applyFont="1" applyBorder="1" applyAlignment="1" applyProtection="1">
      <alignment horizontal="center"/>
    </xf>
    <xf numFmtId="0" fontId="7" fillId="0" borderId="38" xfId="0" applyFont="1" applyBorder="1" applyAlignment="1" applyProtection="1"/>
    <xf numFmtId="0" fontId="7" fillId="0" borderId="16" xfId="0" applyFont="1" applyBorder="1" applyAlignment="1" applyProtection="1"/>
    <xf numFmtId="2" fontId="7" fillId="0" borderId="16" xfId="0" applyNumberFormat="1" applyFont="1" applyBorder="1" applyAlignment="1" applyProtection="1"/>
    <xf numFmtId="180" fontId="7" fillId="0" borderId="16" xfId="0" applyNumberFormat="1" applyFont="1" applyBorder="1" applyAlignment="1" applyProtection="1"/>
    <xf numFmtId="180" fontId="7" fillId="0" borderId="38" xfId="0" applyNumberFormat="1" applyFont="1" applyBorder="1" applyAlignment="1" applyProtection="1"/>
    <xf numFmtId="181" fontId="7" fillId="0" borderId="16" xfId="0" applyNumberFormat="1" applyFont="1" applyBorder="1" applyAlignment="1" applyProtection="1"/>
    <xf numFmtId="0" fontId="7" fillId="0" borderId="5" xfId="0" applyFont="1" applyBorder="1" applyAlignment="1" applyProtection="1"/>
    <xf numFmtId="2" fontId="4" fillId="0" borderId="0" xfId="0" applyNumberFormat="1" applyFont="1" applyBorder="1" applyAlignment="1" applyProtection="1"/>
    <xf numFmtId="2" fontId="7" fillId="0" borderId="5" xfId="0" applyNumberFormat="1" applyFont="1" applyBorder="1" applyAlignment="1" applyProtection="1"/>
    <xf numFmtId="0" fontId="7" fillId="0" borderId="28" xfId="0" applyFont="1" applyBorder="1" applyAlignment="1" applyProtection="1"/>
    <xf numFmtId="0" fontId="7" fillId="0" borderId="30" xfId="0" applyFont="1" applyBorder="1" applyAlignment="1" applyProtection="1"/>
    <xf numFmtId="2" fontId="7" fillId="0" borderId="30" xfId="0" applyNumberFormat="1" applyFont="1" applyBorder="1" applyAlignment="1" applyProtection="1"/>
    <xf numFmtId="2" fontId="7" fillId="0" borderId="39" xfId="0" applyNumberFormat="1" applyFont="1" applyBorder="1" applyAlignment="1" applyProtection="1">
      <alignment horizontal="center"/>
    </xf>
    <xf numFmtId="2" fontId="7" fillId="0" borderId="5" xfId="0" applyNumberFormat="1" applyFont="1" applyBorder="1" applyAlignment="1" applyProtection="1">
      <alignment horizontal="center"/>
    </xf>
    <xf numFmtId="2" fontId="7" fillId="0" borderId="16" xfId="0" applyNumberFormat="1" applyFont="1" applyBorder="1" applyAlignment="1" applyProtection="1">
      <alignment horizontal="center"/>
    </xf>
    <xf numFmtId="180" fontId="7" fillId="0" borderId="30" xfId="0" applyNumberFormat="1" applyFont="1" applyBorder="1" applyAlignment="1" applyProtection="1"/>
    <xf numFmtId="180" fontId="7" fillId="0" borderId="28" xfId="0" applyNumberFormat="1" applyFont="1" applyBorder="1" applyAlignment="1" applyProtection="1"/>
    <xf numFmtId="181" fontId="7" fillId="0" borderId="30" xfId="0" applyNumberFormat="1" applyFont="1" applyBorder="1" applyAlignment="1" applyProtection="1"/>
    <xf numFmtId="0" fontId="7" fillId="0" borderId="32" xfId="0" applyFont="1" applyBorder="1" applyAlignment="1" applyProtection="1"/>
    <xf numFmtId="2" fontId="7" fillId="0" borderId="32" xfId="0" applyNumberFormat="1" applyFont="1" applyBorder="1" applyAlignment="1" applyProtection="1"/>
    <xf numFmtId="0" fontId="1" fillId="0" borderId="40" xfId="0" applyFont="1" applyBorder="1" applyAlignment="1" applyProtection="1">
      <alignment horizontal="left" vertical="center" wrapText="1"/>
    </xf>
    <xf numFmtId="0" fontId="4" fillId="0" borderId="41" xfId="0" applyFont="1" applyBorder="1" applyAlignment="1" applyProtection="1"/>
    <xf numFmtId="0" fontId="4" fillId="0" borderId="42" xfId="0" applyFont="1" applyBorder="1" applyAlignment="1" applyProtection="1"/>
    <xf numFmtId="0" fontId="4" fillId="0" borderId="43" xfId="0" applyFont="1" applyBorder="1" applyAlignment="1" applyProtection="1"/>
    <xf numFmtId="0" fontId="4" fillId="0" borderId="44" xfId="0" applyFont="1" applyBorder="1" applyAlignment="1" applyProtection="1"/>
    <xf numFmtId="0" fontId="6" fillId="0" borderId="45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Alignment="1" applyProtection="1"/>
    <xf numFmtId="0" fontId="4" fillId="0" borderId="34" xfId="0" applyFont="1" applyBorder="1" applyAlignment="1" applyProtection="1"/>
    <xf numFmtId="0" fontId="4" fillId="0" borderId="46" xfId="0" applyFont="1" applyBorder="1" applyAlignment="1" applyProtection="1"/>
    <xf numFmtId="0" fontId="4" fillId="0" borderId="47" xfId="0" applyFont="1" applyBorder="1" applyAlignment="1" applyProtection="1"/>
    <xf numFmtId="0" fontId="7" fillId="0" borderId="35" xfId="0" applyFont="1" applyBorder="1" applyAlignment="1" applyProtection="1"/>
    <xf numFmtId="0" fontId="7" fillId="0" borderId="46" xfId="0" applyFont="1" applyBorder="1" applyAlignment="1" applyProtection="1"/>
    <xf numFmtId="0" fontId="7" fillId="0" borderId="0" xfId="0" applyFont="1" applyAlignment="1" applyProtection="1"/>
    <xf numFmtId="0" fontId="1" fillId="0" borderId="0" xfId="0" applyFont="1" applyAlignment="1" applyProtection="1"/>
    <xf numFmtId="0" fontId="6" fillId="0" borderId="0" xfId="0" applyFont="1" applyAlignment="1" applyProtection="1">
      <alignment horizontal="center"/>
    </xf>
    <xf numFmtId="0" fontId="5" fillId="0" borderId="48" xfId="0" applyFont="1" applyBorder="1" applyAlignment="1" applyProtection="1"/>
    <xf numFmtId="0" fontId="7" fillId="0" borderId="49" xfId="0" applyFont="1" applyBorder="1" applyAlignment="1" applyProtection="1">
      <alignment horizontal="center"/>
    </xf>
    <xf numFmtId="0" fontId="1" fillId="0" borderId="50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0" fontId="7" fillId="0" borderId="50" xfId="0" applyFont="1" applyBorder="1" applyAlignment="1" applyProtection="1">
      <alignment horizontal="center" vertical="center" wrapText="1"/>
    </xf>
    <xf numFmtId="0" fontId="7" fillId="0" borderId="51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/>
    </xf>
    <xf numFmtId="0" fontId="5" fillId="0" borderId="51" xfId="0" applyFont="1" applyBorder="1" applyAlignment="1" applyProtection="1">
      <alignment horizontal="center"/>
    </xf>
    <xf numFmtId="0" fontId="5" fillId="0" borderId="52" xfId="0" applyFont="1" applyBorder="1" applyAlignment="1" applyProtection="1">
      <alignment horizontal="center"/>
    </xf>
    <xf numFmtId="0" fontId="5" fillId="0" borderId="53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6" fillId="0" borderId="56" xfId="0" applyFont="1" applyBorder="1" applyAlignment="1" applyProtection="1"/>
    <xf numFmtId="0" fontId="6" fillId="0" borderId="57" xfId="0" applyFont="1" applyBorder="1" applyAlignment="1" applyProtection="1"/>
    <xf numFmtId="0" fontId="1" fillId="0" borderId="58" xfId="0" applyFont="1" applyBorder="1" applyAlignment="1" applyProtection="1">
      <alignment horizontal="left" vertical="center" wrapText="1"/>
    </xf>
    <xf numFmtId="0" fontId="1" fillId="0" borderId="59" xfId="0" applyFont="1" applyBorder="1" applyAlignment="1" applyProtection="1">
      <alignment horizontal="left" vertical="center" wrapText="1"/>
    </xf>
    <xf numFmtId="2" fontId="4" fillId="0" borderId="41" xfId="0" applyNumberFormat="1" applyFont="1" applyBorder="1" applyAlignment="1" applyProtection="1"/>
    <xf numFmtId="2" fontId="4" fillId="0" borderId="42" xfId="0" applyNumberFormat="1" applyFont="1" applyBorder="1" applyAlignment="1" applyProtection="1"/>
    <xf numFmtId="2" fontId="4" fillId="0" borderId="43" xfId="0" applyNumberFormat="1" applyFont="1" applyBorder="1" applyAlignment="1" applyProtection="1"/>
    <xf numFmtId="2" fontId="4" fillId="0" borderId="44" xfId="0" applyNumberFormat="1" applyFont="1" applyBorder="1" applyAlignment="1" applyProtection="1"/>
    <xf numFmtId="0" fontId="8" fillId="0" borderId="0" xfId="0" applyFont="1" applyBorder="1" applyAlignment="1" applyProtection="1">
      <alignment horizontal="center"/>
    </xf>
    <xf numFmtId="0" fontId="7" fillId="0" borderId="60" xfId="0" applyFont="1" applyBorder="1" applyAlignment="1" applyProtection="1">
      <alignment horizontal="left" vertical="center" wrapText="1"/>
    </xf>
    <xf numFmtId="0" fontId="7" fillId="0" borderId="60" xfId="0" applyFont="1" applyBorder="1" applyAlignment="1" applyProtection="1">
      <alignment horizontal="left"/>
    </xf>
    <xf numFmtId="0" fontId="7" fillId="0" borderId="51" xfId="0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left" vertical="center"/>
    </xf>
    <xf numFmtId="0" fontId="2" fillId="0" borderId="58" xfId="0" applyFont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1" fontId="2" fillId="0" borderId="45" xfId="0" applyNumberFormat="1" applyFont="1" applyBorder="1" applyAlignment="1" applyProtection="1">
      <alignment horizontal="center" vertical="center"/>
    </xf>
    <xf numFmtId="0" fontId="6" fillId="0" borderId="62" xfId="0" applyFont="1" applyBorder="1" applyAlignment="1" applyProtection="1"/>
    <xf numFmtId="0" fontId="1" fillId="0" borderId="63" xfId="0" applyFont="1" applyBorder="1" applyAlignment="1" applyProtection="1">
      <alignment horizontal="center" vertical="center" wrapText="1"/>
    </xf>
    <xf numFmtId="0" fontId="7" fillId="0" borderId="63" xfId="0" applyFont="1" applyBorder="1" applyAlignment="1" applyProtection="1">
      <alignment horizontal="center" vertical="center" wrapText="1"/>
    </xf>
    <xf numFmtId="0" fontId="5" fillId="0" borderId="63" xfId="0" applyFont="1" applyBorder="1" applyAlignment="1" applyProtection="1">
      <alignment horizontal="center"/>
    </xf>
    <xf numFmtId="0" fontId="5" fillId="0" borderId="6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65" xfId="0" applyFont="1" applyBorder="1" applyAlignment="1" applyProtection="1">
      <alignment horizontal="left" vertical="center"/>
    </xf>
    <xf numFmtId="0" fontId="2" fillId="0" borderId="35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67" xfId="0" applyFont="1" applyBorder="1" applyAlignment="1" applyProtection="1">
      <alignment horizontal="left" vertical="center"/>
    </xf>
    <xf numFmtId="181" fontId="2" fillId="0" borderId="37" xfId="0" applyNumberFormat="1" applyFont="1" applyBorder="1" applyAlignment="1" applyProtection="1">
      <alignment horizontal="center" vertical="center"/>
    </xf>
    <xf numFmtId="1" fontId="2" fillId="0" borderId="37" xfId="0" applyNumberFormat="1" applyFont="1" applyBorder="1" applyAlignment="1" applyProtection="1">
      <alignment horizontal="center" vertical="center"/>
    </xf>
    <xf numFmtId="181" fontId="2" fillId="0" borderId="4" xfId="0" applyNumberFormat="1" applyFont="1" applyBorder="1" applyAlignment="1" applyProtection="1">
      <alignment horizontal="center" vertical="center"/>
    </xf>
    <xf numFmtId="0" fontId="6" fillId="0" borderId="68" xfId="0" applyFont="1" applyBorder="1" applyAlignment="1" applyProtection="1"/>
    <xf numFmtId="1" fontId="4" fillId="0" borderId="10" xfId="0" applyNumberFormat="1" applyFont="1" applyBorder="1" applyAlignment="1" applyProtection="1"/>
    <xf numFmtId="1" fontId="4" fillId="0" borderId="24" xfId="0" applyNumberFormat="1" applyFont="1" applyBorder="1" applyAlignment="1" applyProtection="1"/>
    <xf numFmtId="2" fontId="4" fillId="0" borderId="34" xfId="0" applyNumberFormat="1" applyFont="1" applyBorder="1" applyAlignment="1" applyProtection="1"/>
    <xf numFmtId="1" fontId="2" fillId="0" borderId="36" xfId="0" applyNumberFormat="1" applyFont="1" applyBorder="1" applyAlignment="1" applyProtection="1">
      <alignment horizontal="center" vertical="center"/>
    </xf>
    <xf numFmtId="0" fontId="6" fillId="0" borderId="69" xfId="0" applyFont="1" applyBorder="1" applyAlignment="1" applyProtection="1"/>
    <xf numFmtId="0" fontId="6" fillId="0" borderId="70" xfId="0" applyFont="1" applyBorder="1" applyAlignment="1" applyProtection="1"/>
    <xf numFmtId="1" fontId="4" fillId="0" borderId="11" xfId="0" applyNumberFormat="1" applyFont="1" applyBorder="1" applyAlignment="1" applyProtection="1"/>
    <xf numFmtId="1" fontId="4" fillId="0" borderId="30" xfId="0" applyNumberFormat="1" applyFont="1" applyBorder="1" applyAlignment="1" applyProtection="1"/>
    <xf numFmtId="1" fontId="4" fillId="0" borderId="31" xfId="0" applyNumberFormat="1" applyFont="1" applyBorder="1" applyAlignment="1" applyProtection="1"/>
    <xf numFmtId="1" fontId="4" fillId="0" borderId="13" xfId="0" applyNumberFormat="1" applyFont="1" applyBorder="1" applyAlignment="1" applyProtection="1"/>
    <xf numFmtId="181" fontId="4" fillId="0" borderId="22" xfId="0" applyNumberFormat="1" applyFont="1" applyBorder="1" applyAlignment="1" applyProtection="1"/>
    <xf numFmtId="2" fontId="4" fillId="0" borderId="46" xfId="0" applyNumberFormat="1" applyFont="1" applyBorder="1" applyAlignment="1" applyProtection="1"/>
    <xf numFmtId="2" fontId="4" fillId="0" borderId="47" xfId="0" applyNumberFormat="1" applyFont="1" applyBorder="1" applyAlignment="1" applyProtection="1"/>
    <xf numFmtId="0" fontId="6" fillId="0" borderId="20" xfId="0" applyFont="1" applyBorder="1" applyAlignment="1" applyProtection="1"/>
    <xf numFmtId="0" fontId="7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71" xfId="0" applyFont="1" applyBorder="1" applyAlignment="1" applyProtection="1"/>
    <xf numFmtId="0" fontId="5" fillId="0" borderId="72" xfId="0" applyFont="1" applyBorder="1" applyAlignment="1" applyProtection="1">
      <alignment horizontal="center"/>
    </xf>
    <xf numFmtId="0" fontId="5" fillId="0" borderId="71" xfId="0" applyFont="1" applyBorder="1" applyAlignment="1" applyProtection="1">
      <alignment horizontal="center"/>
    </xf>
    <xf numFmtId="0" fontId="5" fillId="0" borderId="73" xfId="0" applyFont="1" applyBorder="1" applyAlignment="1" applyProtection="1">
      <alignment horizontal="center"/>
    </xf>
    <xf numFmtId="0" fontId="1" fillId="0" borderId="71" xfId="0" applyFont="1" applyBorder="1" applyAlignment="1" applyProtection="1">
      <alignment horizontal="center" vertical="center"/>
    </xf>
    <xf numFmtId="0" fontId="1" fillId="0" borderId="73" xfId="0" applyFont="1" applyBorder="1" applyAlignment="1" applyProtection="1"/>
    <xf numFmtId="0" fontId="1" fillId="0" borderId="73" xfId="0" applyFont="1" applyBorder="1" applyAlignment="1" applyProtection="1">
      <alignment horizontal="center"/>
    </xf>
    <xf numFmtId="0" fontId="1" fillId="0" borderId="74" xfId="0" applyFont="1" applyBorder="1" applyAlignment="1" applyProtection="1">
      <alignment horizontal="center"/>
    </xf>
    <xf numFmtId="0" fontId="5" fillId="0" borderId="75" xfId="0" applyFont="1" applyBorder="1" applyAlignment="1" applyProtection="1"/>
    <xf numFmtId="0" fontId="5" fillId="0" borderId="0" xfId="0" applyFont="1" applyBorder="1" applyAlignment="1" applyProtection="1">
      <alignment horizontal="center"/>
    </xf>
    <xf numFmtId="0" fontId="5" fillId="0" borderId="76" xfId="0" applyFont="1" applyBorder="1" applyAlignment="1" applyProtection="1"/>
    <xf numFmtId="0" fontId="5" fillId="0" borderId="48" xfId="0" applyFont="1" applyBorder="1" applyAlignment="1" applyProtection="1">
      <alignment horizontal="center"/>
    </xf>
    <xf numFmtId="0" fontId="5" fillId="0" borderId="77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0" fontId="7" fillId="0" borderId="61" xfId="0" applyFont="1" applyBorder="1" applyAlignment="1" applyProtection="1">
      <alignment horizontal="left"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2" fillId="0" borderId="40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78" xfId="0" applyFont="1" applyBorder="1" applyAlignment="1" applyProtection="1">
      <alignment horizontal="center"/>
    </xf>
    <xf numFmtId="0" fontId="7" fillId="0" borderId="38" xfId="0" applyFont="1" applyBorder="1" applyAlignment="1" applyProtection="1">
      <alignment horizontal="center"/>
    </xf>
    <xf numFmtId="180" fontId="4" fillId="0" borderId="24" xfId="0" applyNumberFormat="1" applyFont="1" applyBorder="1" applyAlignment="1" applyProtection="1"/>
    <xf numFmtId="180" fontId="7" fillId="0" borderId="16" xfId="0" applyNumberFormat="1" applyFont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</xf>
    <xf numFmtId="181" fontId="7" fillId="0" borderId="16" xfId="0" applyNumberFormat="1" applyFont="1" applyBorder="1" applyAlignment="1" applyProtection="1">
      <alignment horizontal="center"/>
    </xf>
    <xf numFmtId="1" fontId="7" fillId="0" borderId="16" xfId="0" applyNumberFormat="1" applyFont="1" applyBorder="1" applyAlignment="1" applyProtection="1">
      <alignment horizontal="center"/>
    </xf>
    <xf numFmtId="2" fontId="7" fillId="0" borderId="35" xfId="0" applyNumberFormat="1" applyFont="1" applyBorder="1" applyAlignment="1" applyProtection="1">
      <alignment horizontal="center"/>
    </xf>
    <xf numFmtId="0" fontId="5" fillId="0" borderId="75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6" fillId="0" borderId="79" xfId="0" applyFont="1" applyBorder="1" applyAlignment="1" applyProtection="1"/>
    <xf numFmtId="0" fontId="7" fillId="0" borderId="28" xfId="0" applyFont="1" applyBorder="1" applyAlignment="1" applyProtection="1">
      <alignment horizontal="center"/>
    </xf>
    <xf numFmtId="180" fontId="7" fillId="0" borderId="30" xfId="0" applyNumberFormat="1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2" fontId="7" fillId="0" borderId="30" xfId="0" applyNumberFormat="1" applyFont="1" applyBorder="1" applyAlignment="1" applyProtection="1">
      <alignment horizontal="center"/>
    </xf>
    <xf numFmtId="180" fontId="7" fillId="0" borderId="14" xfId="0" applyNumberFormat="1" applyFont="1" applyBorder="1" applyAlignment="1" applyProtection="1">
      <alignment horizontal="left" vertical="center"/>
    </xf>
    <xf numFmtId="2" fontId="7" fillId="0" borderId="15" xfId="0" applyNumberFormat="1" applyFont="1" applyBorder="1" applyAlignment="1" applyProtection="1">
      <alignment horizontal="center" vertical="center"/>
    </xf>
    <xf numFmtId="2" fontId="7" fillId="0" borderId="5" xfId="0" applyNumberFormat="1" applyFont="1" applyBorder="1" applyAlignment="1" applyProtection="1">
      <alignment horizontal="center" vertical="center"/>
    </xf>
    <xf numFmtId="2" fontId="7" fillId="0" borderId="16" xfId="0" applyNumberFormat="1" applyFont="1" applyBorder="1" applyAlignment="1" applyProtection="1">
      <alignment horizontal="center" vertical="center"/>
    </xf>
    <xf numFmtId="181" fontId="7" fillId="0" borderId="30" xfId="0" applyNumberFormat="1" applyFont="1" applyBorder="1" applyAlignment="1" applyProtection="1">
      <alignment horizontal="center"/>
    </xf>
    <xf numFmtId="1" fontId="7" fillId="0" borderId="15" xfId="0" applyNumberFormat="1" applyFont="1" applyBorder="1" applyAlignment="1" applyProtection="1">
      <alignment horizontal="center" vertical="center"/>
    </xf>
    <xf numFmtId="2" fontId="7" fillId="0" borderId="46" xfId="0" applyNumberFormat="1" applyFont="1" applyBorder="1" applyAlignment="1" applyProtection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4"/>
  <sheetViews>
    <sheetView tabSelected="1" zoomScale="60" zoomScaleNormal="60" workbookViewId="0">
      <selection activeCell="AN28" sqref="AN28"/>
    </sheetView>
  </sheetViews>
  <sheetFormatPr defaultColWidth="9.14285714285714" defaultRowHeight="12.75"/>
  <cols>
    <col min="1" max="1" width="24.1428571428571" style="6" customWidth="1"/>
    <col min="2" max="2" width="4.85714285714286" style="6" customWidth="1"/>
    <col min="3" max="3" width="5.71428571428571" style="6" customWidth="1"/>
    <col min="4" max="4" width="6" style="6" customWidth="1"/>
    <col min="5" max="5" width="5.71428571428571" style="6" customWidth="1"/>
    <col min="6" max="6" width="6" style="6" customWidth="1"/>
    <col min="7" max="7" width="5.57142857142857" style="6" customWidth="1"/>
    <col min="8" max="8" width="6" style="6" customWidth="1"/>
    <col min="9" max="9" width="5.85714285714286" style="6" customWidth="1"/>
    <col min="10" max="10" width="6" style="6" customWidth="1"/>
    <col min="11" max="11" width="5.85714285714286" style="6" customWidth="1"/>
    <col min="12" max="12" width="6" style="6" customWidth="1"/>
    <col min="13" max="13" width="7.71428571428571" style="6" customWidth="1"/>
    <col min="14" max="14" width="5.42857142857143" style="6" customWidth="1"/>
    <col min="15" max="15" width="5.85714285714286" style="6" customWidth="1"/>
    <col min="16" max="17" width="5.71428571428571" style="6" customWidth="1"/>
    <col min="18" max="18" width="6.28571428571429" style="6" customWidth="1"/>
    <col min="19" max="19" width="5.85714285714286" style="6" customWidth="1"/>
    <col min="20" max="20" width="6.14285714285714" style="6" customWidth="1"/>
    <col min="21" max="21" width="6.28571428571429" style="6" customWidth="1"/>
    <col min="22" max="22" width="5.85714285714286" style="6" customWidth="1"/>
    <col min="23" max="24" width="5" style="6" customWidth="1"/>
    <col min="25" max="25" width="5.28571428571429" style="6" customWidth="1"/>
    <col min="26" max="27" width="5.14285714285714" style="6" customWidth="1"/>
    <col min="28" max="28" width="5.57142857142857" style="6" customWidth="1"/>
    <col min="29" max="29" width="5.85714285714286" style="6" customWidth="1"/>
    <col min="30" max="30" width="6" style="6" customWidth="1"/>
    <col min="31" max="31" width="5.71428571428571" style="6" customWidth="1"/>
    <col min="32" max="32" width="6.28571428571429" style="6" customWidth="1"/>
    <col min="33" max="33" width="5.85714285714286" style="6" customWidth="1"/>
    <col min="34" max="34" width="5.71428571428571" style="6" customWidth="1"/>
    <col min="35" max="35" width="5.42857142857143" style="6" customWidth="1"/>
    <col min="36" max="37" width="5.71428571428571" style="6" customWidth="1"/>
    <col min="38" max="38" width="5.57142857142857" style="6" customWidth="1"/>
    <col min="39" max="39" width="5.71428571428571" style="6" customWidth="1"/>
    <col min="40" max="40" width="6.71428571428571" style="6" customWidth="1"/>
    <col min="41" max="41" width="5" style="6" customWidth="1"/>
    <col min="42" max="42" width="5.28571428571429" style="6" customWidth="1"/>
    <col min="43" max="43" width="8.42857142857143" style="6" customWidth="1"/>
    <col min="44" max="44" width="6.71428571428571" style="6" customWidth="1"/>
    <col min="45" max="45" width="6.42857142857143" style="6" customWidth="1"/>
    <col min="46" max="46" width="6.28571428571429" style="6" customWidth="1"/>
    <col min="47" max="49" width="9.14285714285714" style="109"/>
    <col min="50" max="16384" width="9.14285714285714" style="6"/>
  </cols>
  <sheetData>
    <row r="1" s="107" customFormat="1" ht="15.75" spans="1:49">
      <c r="A1" s="107" t="s">
        <v>0</v>
      </c>
      <c r="AU1" s="181"/>
      <c r="AV1" s="181"/>
      <c r="AW1" s="181"/>
    </row>
    <row r="2" s="101" customFormat="1" ht="18.75" spans="1:49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O2" s="136" t="s">
        <v>2</v>
      </c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82"/>
      <c r="AW2" s="182"/>
    </row>
    <row r="3" s="101" customFormat="1" ht="15.75" spans="47:49">
      <c r="AU3" s="182"/>
      <c r="AV3" s="182"/>
      <c r="AW3" s="182"/>
    </row>
    <row r="4" s="101" customFormat="1" ht="19.5" spans="1:49">
      <c r="A4" s="100" t="s">
        <v>3</v>
      </c>
      <c r="B4" s="100"/>
      <c r="C4" s="100"/>
      <c r="D4" s="100"/>
      <c r="E4" s="100"/>
      <c r="F4" s="100"/>
      <c r="U4" s="100"/>
      <c r="V4" s="100"/>
      <c r="W4" s="100"/>
      <c r="AA4" s="136" t="s">
        <v>4</v>
      </c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U4" s="182"/>
      <c r="AV4" s="182"/>
      <c r="AW4" s="182"/>
    </row>
    <row r="5" s="101" customFormat="1" ht="16.5" spans="1:49">
      <c r="A5" s="110"/>
      <c r="AS5" s="183"/>
      <c r="AT5" s="184" t="s">
        <v>5</v>
      </c>
      <c r="AU5" s="184"/>
      <c r="AV5" s="184"/>
      <c r="AW5" s="182"/>
    </row>
    <row r="6" s="101" customFormat="1" ht="15.75" spans="1:49">
      <c r="A6" s="111" t="s">
        <v>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U6" s="100"/>
      <c r="V6" s="100"/>
      <c r="W6" s="100"/>
      <c r="AC6" s="160"/>
      <c r="AD6" s="160"/>
      <c r="AE6" s="160"/>
      <c r="AF6" s="160"/>
      <c r="AG6" s="160"/>
      <c r="AH6" s="160"/>
      <c r="AI6" s="160"/>
      <c r="AJ6" s="160"/>
      <c r="AK6" s="160"/>
      <c r="AQ6" s="185" t="s">
        <v>7</v>
      </c>
      <c r="AR6" s="185"/>
      <c r="AS6" s="185"/>
      <c r="AT6" s="186">
        <v>504202</v>
      </c>
      <c r="AU6" s="186"/>
      <c r="AV6" s="186"/>
      <c r="AW6" s="212"/>
    </row>
    <row r="7" s="108" customFormat="1" ht="76.5" customHeight="1" spans="1:49">
      <c r="A7" s="112" t="s">
        <v>8</v>
      </c>
      <c r="B7" s="112"/>
      <c r="C7" s="113" t="s">
        <v>9</v>
      </c>
      <c r="D7" s="113"/>
      <c r="E7" s="113"/>
      <c r="F7" s="113" t="s">
        <v>10</v>
      </c>
      <c r="G7" s="113"/>
      <c r="H7" s="113"/>
      <c r="I7" s="113" t="s">
        <v>11</v>
      </c>
      <c r="J7" s="113"/>
      <c r="K7" s="113"/>
      <c r="L7" s="113" t="s">
        <v>12</v>
      </c>
      <c r="M7" s="113"/>
      <c r="N7" s="113"/>
      <c r="O7" s="113" t="s">
        <v>13</v>
      </c>
      <c r="P7" s="113"/>
      <c r="Q7" s="113"/>
      <c r="R7" s="150" t="s">
        <v>14</v>
      </c>
      <c r="S7" s="150"/>
      <c r="AQ7" s="187" t="s">
        <v>15</v>
      </c>
      <c r="AR7" s="187"/>
      <c r="AS7" s="187"/>
      <c r="AT7" s="188"/>
      <c r="AU7" s="189"/>
      <c r="AV7" s="190"/>
      <c r="AW7" s="213"/>
    </row>
    <row r="8" s="101" customFormat="1" ht="18" customHeight="1" spans="1:49">
      <c r="A8" s="114"/>
      <c r="B8" s="114"/>
      <c r="C8" s="115"/>
      <c r="D8" s="115"/>
      <c r="E8" s="115"/>
      <c r="F8" s="115"/>
      <c r="G8" s="115"/>
      <c r="H8" s="115"/>
      <c r="I8" s="137" t="s">
        <v>16</v>
      </c>
      <c r="J8" s="137"/>
      <c r="K8" s="115">
        <v>14</v>
      </c>
      <c r="L8" s="115"/>
      <c r="M8" s="115"/>
      <c r="N8" s="115"/>
      <c r="O8" s="115"/>
      <c r="P8" s="115"/>
      <c r="Q8" s="115"/>
      <c r="R8" s="151"/>
      <c r="S8" s="151"/>
      <c r="U8" s="100" t="s">
        <v>17</v>
      </c>
      <c r="V8" s="100"/>
      <c r="W8" s="100"/>
      <c r="AC8" s="160" t="s">
        <v>18</v>
      </c>
      <c r="AD8" s="160"/>
      <c r="AE8" s="160"/>
      <c r="AF8" s="160"/>
      <c r="AG8" s="160"/>
      <c r="AH8" s="160"/>
      <c r="AI8" s="160"/>
      <c r="AJ8" s="160"/>
      <c r="AK8" s="160"/>
      <c r="AQ8" s="185" t="s">
        <v>19</v>
      </c>
      <c r="AR8" s="185"/>
      <c r="AS8" s="185"/>
      <c r="AT8" s="191"/>
      <c r="AU8" s="192"/>
      <c r="AV8" s="185"/>
      <c r="AW8" s="182"/>
    </row>
    <row r="9" s="101" customFormat="1" ht="16.5" spans="1:49">
      <c r="A9" s="116"/>
      <c r="B9" s="116"/>
      <c r="C9" s="117"/>
      <c r="D9" s="117"/>
      <c r="E9" s="117"/>
      <c r="F9" s="117"/>
      <c r="G9" s="117"/>
      <c r="H9" s="117"/>
      <c r="I9" s="138" t="s">
        <v>20</v>
      </c>
      <c r="J9" s="138"/>
      <c r="K9" s="139">
        <v>108</v>
      </c>
      <c r="L9" s="117"/>
      <c r="M9" s="117"/>
      <c r="N9" s="117"/>
      <c r="O9" s="117"/>
      <c r="P9" s="117"/>
      <c r="Q9" s="117"/>
      <c r="R9" s="152"/>
      <c r="S9" s="152"/>
      <c r="U9" s="101" t="s">
        <v>21</v>
      </c>
      <c r="AC9" s="161" t="s">
        <v>22</v>
      </c>
      <c r="AD9" s="161"/>
      <c r="AE9" s="161"/>
      <c r="AF9" s="161"/>
      <c r="AG9" s="161"/>
      <c r="AH9" s="161"/>
      <c r="AI9" s="161"/>
      <c r="AJ9" s="161"/>
      <c r="AK9" s="161"/>
      <c r="AT9" s="193"/>
      <c r="AU9" s="194"/>
      <c r="AV9" s="195"/>
      <c r="AW9" s="182"/>
    </row>
    <row r="10" s="101" customFormat="1" ht="15.75" spans="1:49">
      <c r="A10" s="116"/>
      <c r="B10" s="116"/>
      <c r="C10" s="117"/>
      <c r="D10" s="117"/>
      <c r="E10" s="117"/>
      <c r="F10" s="117"/>
      <c r="G10" s="117"/>
      <c r="H10" s="117"/>
      <c r="I10" s="138" t="s">
        <v>23</v>
      </c>
      <c r="J10" s="138"/>
      <c r="K10" s="139">
        <f>SUM(K8:K9)</f>
        <v>122</v>
      </c>
      <c r="L10" s="117"/>
      <c r="M10" s="117"/>
      <c r="N10" s="117"/>
      <c r="O10" s="117"/>
      <c r="P10" s="117"/>
      <c r="Q10" s="117"/>
      <c r="R10" s="152"/>
      <c r="S10" s="152"/>
      <c r="AS10" s="196"/>
      <c r="AT10" s="196"/>
      <c r="AU10" s="192"/>
      <c r="AV10" s="192"/>
      <c r="AW10" s="192"/>
    </row>
    <row r="11" s="101" customFormat="1" ht="16.5" spans="1:49">
      <c r="A11" s="118"/>
      <c r="B11" s="118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53"/>
      <c r="S11" s="153"/>
      <c r="U11" s="101" t="s">
        <v>24</v>
      </c>
      <c r="AC11" s="161" t="s">
        <v>25</v>
      </c>
      <c r="AD11" s="161"/>
      <c r="AE11" s="161"/>
      <c r="AF11" s="161"/>
      <c r="AG11" s="161"/>
      <c r="AH11" s="161"/>
      <c r="AI11" s="161"/>
      <c r="AJ11" s="161"/>
      <c r="AK11" s="161"/>
      <c r="AS11" s="196"/>
      <c r="AT11" s="196"/>
      <c r="AU11" s="192"/>
      <c r="AV11" s="192"/>
      <c r="AW11" s="192"/>
    </row>
    <row r="12" ht="13.5" spans="45:49">
      <c r="AS12" s="68"/>
      <c r="AT12" s="68"/>
      <c r="AU12" s="197"/>
      <c r="AV12" s="197"/>
      <c r="AW12" s="197"/>
    </row>
    <row r="13" s="1" customFormat="1" ht="21" customHeight="1" spans="1:49">
      <c r="A13" s="8" t="s">
        <v>26</v>
      </c>
      <c r="B13" s="7"/>
      <c r="C13" s="8" t="s">
        <v>27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126" t="s">
        <v>28</v>
      </c>
      <c r="AV13" s="126"/>
      <c r="AW13" s="126"/>
    </row>
    <row r="14" s="2" customFormat="1" ht="32.25" customHeight="1" spans="1:49">
      <c r="A14" s="8" t="s">
        <v>29</v>
      </c>
      <c r="B14" s="8" t="s">
        <v>30</v>
      </c>
      <c r="C14" s="70" t="s">
        <v>31</v>
      </c>
      <c r="D14" s="70"/>
      <c r="E14" s="70"/>
      <c r="F14" s="70"/>
      <c r="G14" s="70"/>
      <c r="H14" s="70"/>
      <c r="I14" s="70"/>
      <c r="J14" s="70"/>
      <c r="K14" s="70"/>
      <c r="L14" s="70"/>
      <c r="M14" s="140" t="s">
        <v>32</v>
      </c>
      <c r="N14" s="140"/>
      <c r="O14" s="140"/>
      <c r="P14" s="140"/>
      <c r="Q14" s="70" t="s">
        <v>33</v>
      </c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 t="s">
        <v>34</v>
      </c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1" t="s">
        <v>35</v>
      </c>
      <c r="AR14" s="71"/>
      <c r="AS14" s="71"/>
      <c r="AT14" s="71"/>
      <c r="AU14" s="126"/>
      <c r="AV14" s="126"/>
      <c r="AW14" s="126"/>
    </row>
    <row r="15" s="2" customFormat="1" ht="21" customHeight="1" spans="1:49">
      <c r="A15" s="8"/>
      <c r="B15" s="8"/>
      <c r="C15" s="120" t="s">
        <v>36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41" t="s">
        <v>37</v>
      </c>
      <c r="N15" s="141"/>
      <c r="O15" s="141"/>
      <c r="P15" s="141"/>
      <c r="Q15" s="154" t="s">
        <v>38</v>
      </c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41" t="s">
        <v>39</v>
      </c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98"/>
      <c r="AR15" s="198"/>
      <c r="AS15" s="198"/>
      <c r="AT15" s="198"/>
      <c r="AU15" s="9" t="s">
        <v>40</v>
      </c>
      <c r="AV15" s="8" t="s">
        <v>41</v>
      </c>
      <c r="AW15" s="9" t="s">
        <v>42</v>
      </c>
    </row>
    <row r="16" s="2" customFormat="1" ht="19.5" customHeight="1" spans="1:49">
      <c r="A16" s="8"/>
      <c r="B16" s="8"/>
      <c r="C16" s="121" t="s">
        <v>43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55" t="s">
        <v>44</v>
      </c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43" t="s">
        <v>45</v>
      </c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98"/>
      <c r="AR16" s="198"/>
      <c r="AS16" s="198"/>
      <c r="AT16" s="198"/>
      <c r="AU16" s="9"/>
      <c r="AV16" s="8"/>
      <c r="AW16" s="9"/>
    </row>
    <row r="17" s="2" customFormat="1" ht="21" customHeight="1" spans="1:49">
      <c r="A17" s="8"/>
      <c r="B17" s="8"/>
      <c r="C17" s="120" t="s">
        <v>46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42"/>
      <c r="N17" s="142"/>
      <c r="O17" s="142"/>
      <c r="P17" s="142"/>
      <c r="Q17" s="155" t="s">
        <v>47</v>
      </c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43" t="s">
        <v>48</v>
      </c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21"/>
      <c r="AR17" s="121"/>
      <c r="AS17" s="121"/>
      <c r="AT17" s="121"/>
      <c r="AU17" s="9"/>
      <c r="AV17" s="8"/>
      <c r="AW17" s="9"/>
    </row>
    <row r="18" s="2" customFormat="1" ht="19.5" customHeight="1" spans="1:49">
      <c r="A18" s="8"/>
      <c r="B18" s="8"/>
      <c r="C18" s="121" t="s">
        <v>49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43"/>
      <c r="N18" s="143"/>
      <c r="O18" s="143"/>
      <c r="P18" s="143"/>
      <c r="Q18" s="155" t="s">
        <v>50</v>
      </c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43" t="s">
        <v>51</v>
      </c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21"/>
      <c r="AR18" s="121"/>
      <c r="AS18" s="121"/>
      <c r="AT18" s="121"/>
      <c r="AU18" s="9"/>
      <c r="AV18" s="8"/>
      <c r="AW18" s="9"/>
    </row>
    <row r="19" s="2" customFormat="1" ht="18" customHeight="1" spans="1:49">
      <c r="A19" s="8"/>
      <c r="B19" s="8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43"/>
      <c r="N19" s="143"/>
      <c r="O19" s="143"/>
      <c r="P19" s="143"/>
      <c r="Q19" s="143" t="s">
        <v>52</v>
      </c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21"/>
      <c r="AR19" s="121"/>
      <c r="AS19" s="121"/>
      <c r="AT19" s="121"/>
      <c r="AU19" s="9"/>
      <c r="AV19" s="8"/>
      <c r="AW19" s="9"/>
    </row>
    <row r="20" s="2" customFormat="1" ht="20.25" customHeight="1" spans="1:49">
      <c r="A20" s="8"/>
      <c r="B20" s="8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43"/>
      <c r="N20" s="143"/>
      <c r="O20" s="143"/>
      <c r="P20" s="143"/>
      <c r="Q20" s="155" t="s">
        <v>53</v>
      </c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21"/>
      <c r="AR20" s="121"/>
      <c r="AS20" s="121"/>
      <c r="AT20" s="121"/>
      <c r="AU20" s="9"/>
      <c r="AV20" s="8"/>
      <c r="AW20" s="9"/>
    </row>
    <row r="21" s="2" customFormat="1" ht="19.5" customHeight="1" spans="1:49">
      <c r="A21" s="8"/>
      <c r="B21" s="8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44"/>
      <c r="N21" s="144"/>
      <c r="O21" s="144"/>
      <c r="P21" s="144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99"/>
      <c r="AR21" s="199"/>
      <c r="AS21" s="199"/>
      <c r="AT21" s="199"/>
      <c r="AU21" s="9"/>
      <c r="AV21" s="8"/>
      <c r="AW21" s="9"/>
    </row>
    <row r="22" s="2" customFormat="1" ht="20.25" customHeight="1" spans="1:49">
      <c r="A22" s="8"/>
      <c r="B22" s="8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45"/>
      <c r="N22" s="145"/>
      <c r="O22" s="145"/>
      <c r="P22" s="145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200"/>
      <c r="AR22" s="200"/>
      <c r="AS22" s="200"/>
      <c r="AT22" s="200"/>
      <c r="AU22" s="9"/>
      <c r="AV22" s="8"/>
      <c r="AW22" s="9"/>
    </row>
    <row r="23" s="2" customFormat="1" ht="17.25" customHeight="1" spans="1:49">
      <c r="A23" s="7" t="s">
        <v>54</v>
      </c>
      <c r="B23" s="7"/>
      <c r="C23" s="9">
        <f>K8</f>
        <v>14</v>
      </c>
      <c r="D23" s="9"/>
      <c r="E23" s="9"/>
      <c r="F23" s="9"/>
      <c r="G23" s="9"/>
      <c r="H23" s="9">
        <f>K9</f>
        <v>108</v>
      </c>
      <c r="I23" s="9"/>
      <c r="J23" s="9"/>
      <c r="K23" s="9"/>
      <c r="L23" s="9"/>
      <c r="M23" s="9">
        <f>K8</f>
        <v>14</v>
      </c>
      <c r="N23" s="9"/>
      <c r="O23" s="9">
        <f>K9</f>
        <v>108</v>
      </c>
      <c r="P23" s="9"/>
      <c r="Q23" s="9">
        <f>K8</f>
        <v>14</v>
      </c>
      <c r="R23" s="9"/>
      <c r="S23" s="9"/>
      <c r="T23" s="9"/>
      <c r="U23" s="9"/>
      <c r="V23" s="9"/>
      <c r="W23" s="9"/>
      <c r="X23" s="9">
        <f>K9</f>
        <v>108</v>
      </c>
      <c r="Y23" s="9"/>
      <c r="Z23" s="9"/>
      <c r="AA23" s="9"/>
      <c r="AB23" s="9"/>
      <c r="AC23" s="9"/>
      <c r="AD23" s="9"/>
      <c r="AE23" s="9">
        <f>K8</f>
        <v>14</v>
      </c>
      <c r="AF23" s="9"/>
      <c r="AG23" s="9"/>
      <c r="AH23" s="9"/>
      <c r="AI23" s="9"/>
      <c r="AJ23" s="9"/>
      <c r="AK23" s="9">
        <f>K9</f>
        <v>108</v>
      </c>
      <c r="AL23" s="9"/>
      <c r="AM23" s="9"/>
      <c r="AN23" s="9"/>
      <c r="AO23" s="9"/>
      <c r="AP23" s="9"/>
      <c r="AQ23" s="8"/>
      <c r="AR23" s="8"/>
      <c r="AS23" s="8"/>
      <c r="AT23" s="8"/>
      <c r="AU23" s="9"/>
      <c r="AV23" s="8"/>
      <c r="AW23" s="9"/>
    </row>
    <row r="24" s="2" customFormat="1" ht="20.25" customHeight="1" spans="1:49">
      <c r="A24" s="7" t="s">
        <v>55</v>
      </c>
      <c r="B24" s="7"/>
      <c r="C24" s="124">
        <v>100</v>
      </c>
      <c r="D24" s="125">
        <f>'2'!D51</f>
        <v>29</v>
      </c>
      <c r="E24" s="125">
        <f>E54</f>
        <v>10</v>
      </c>
      <c r="F24" s="125">
        <v>150</v>
      </c>
      <c r="G24" s="126"/>
      <c r="H24" s="127">
        <v>120</v>
      </c>
      <c r="I24" s="146">
        <f>'2'!I51</f>
        <v>31.4</v>
      </c>
      <c r="J24" s="146">
        <f>J54</f>
        <v>13</v>
      </c>
      <c r="K24" s="146">
        <v>180</v>
      </c>
      <c r="L24" s="147"/>
      <c r="M24" s="148">
        <f>'2'!M33</f>
        <v>110</v>
      </c>
      <c r="N24" s="147"/>
      <c r="O24" s="127">
        <f>'2'!O33</f>
        <v>110</v>
      </c>
      <c r="P24" s="147"/>
      <c r="Q24" s="158">
        <v>150</v>
      </c>
      <c r="R24" s="146">
        <v>53</v>
      </c>
      <c r="S24" s="125">
        <v>100</v>
      </c>
      <c r="T24" s="159">
        <f>'2'!T47</f>
        <v>36.9</v>
      </c>
      <c r="U24" s="146">
        <v>150</v>
      </c>
      <c r="V24" s="146">
        <f>'2'!V55</f>
        <v>32</v>
      </c>
      <c r="W24" s="147"/>
      <c r="X24" s="159">
        <v>200</v>
      </c>
      <c r="Y24" s="146">
        <v>53</v>
      </c>
      <c r="Z24" s="146">
        <v>130</v>
      </c>
      <c r="AA24" s="163">
        <f>'2'!AA47</f>
        <v>36.9</v>
      </c>
      <c r="AB24" s="164">
        <v>160</v>
      </c>
      <c r="AC24" s="163">
        <f>'2'!AC55</f>
        <v>34.7</v>
      </c>
      <c r="AD24" s="165"/>
      <c r="AE24" s="158">
        <v>65</v>
      </c>
      <c r="AF24" s="146">
        <v>40</v>
      </c>
      <c r="AG24" s="125">
        <f>'2'!AG51</f>
        <v>29</v>
      </c>
      <c r="AH24" s="159">
        <f>AH60</f>
        <v>140</v>
      </c>
      <c r="AI24" s="146"/>
      <c r="AJ24" s="147"/>
      <c r="AK24" s="170">
        <v>85</v>
      </c>
      <c r="AL24" s="146">
        <v>40</v>
      </c>
      <c r="AM24" s="163">
        <f>'2'!AM51</f>
        <v>31.4</v>
      </c>
      <c r="AN24" s="163">
        <f>AN60</f>
        <v>167</v>
      </c>
      <c r="AO24" s="146"/>
      <c r="AP24" s="147"/>
      <c r="AQ24" s="201"/>
      <c r="AR24" s="202"/>
      <c r="AS24" s="201"/>
      <c r="AT24" s="203"/>
      <c r="AU24" s="9"/>
      <c r="AV24" s="8"/>
      <c r="AW24" s="9"/>
    </row>
    <row r="25" s="3" customFormat="1" ht="13.5" customHeight="1" spans="1:49">
      <c r="A25" s="10"/>
      <c r="B25" s="10"/>
      <c r="C25" s="11">
        <v>1</v>
      </c>
      <c r="D25" s="12">
        <v>2</v>
      </c>
      <c r="E25" s="12">
        <v>3</v>
      </c>
      <c r="F25" s="12">
        <v>4</v>
      </c>
      <c r="G25" s="13">
        <v>5</v>
      </c>
      <c r="H25" s="11">
        <v>1</v>
      </c>
      <c r="I25" s="12">
        <v>2</v>
      </c>
      <c r="J25" s="12">
        <v>3</v>
      </c>
      <c r="K25" s="12">
        <v>4</v>
      </c>
      <c r="L25" s="13">
        <v>5</v>
      </c>
      <c r="M25" s="42">
        <v>1</v>
      </c>
      <c r="N25" s="13">
        <v>2</v>
      </c>
      <c r="O25" s="42">
        <v>1</v>
      </c>
      <c r="P25" s="13">
        <v>2</v>
      </c>
      <c r="Q25" s="42">
        <v>1</v>
      </c>
      <c r="R25" s="12">
        <v>2</v>
      </c>
      <c r="S25" s="12">
        <v>3</v>
      </c>
      <c r="T25" s="12">
        <v>4</v>
      </c>
      <c r="U25" s="12">
        <v>5</v>
      </c>
      <c r="V25" s="12">
        <v>6</v>
      </c>
      <c r="W25" s="13">
        <v>7</v>
      </c>
      <c r="X25" s="42">
        <v>1</v>
      </c>
      <c r="Y25" s="12">
        <v>2</v>
      </c>
      <c r="Z25" s="12">
        <v>3</v>
      </c>
      <c r="AA25" s="12">
        <v>4</v>
      </c>
      <c r="AB25" s="12">
        <v>5</v>
      </c>
      <c r="AC25" s="12">
        <v>6</v>
      </c>
      <c r="AD25" s="13">
        <v>7</v>
      </c>
      <c r="AE25" s="42">
        <v>1</v>
      </c>
      <c r="AF25" s="12">
        <v>2</v>
      </c>
      <c r="AG25" s="55">
        <v>3</v>
      </c>
      <c r="AH25" s="12">
        <v>4</v>
      </c>
      <c r="AI25" s="55">
        <v>5</v>
      </c>
      <c r="AJ25" s="13">
        <v>6</v>
      </c>
      <c r="AK25" s="42">
        <v>1</v>
      </c>
      <c r="AL25" s="12">
        <v>2</v>
      </c>
      <c r="AM25" s="12">
        <v>3</v>
      </c>
      <c r="AN25" s="12">
        <v>4</v>
      </c>
      <c r="AO25" s="12">
        <v>5</v>
      </c>
      <c r="AP25" s="13">
        <v>6</v>
      </c>
      <c r="AQ25" s="72">
        <v>1</v>
      </c>
      <c r="AR25" s="12">
        <v>2</v>
      </c>
      <c r="AS25" s="73">
        <v>3</v>
      </c>
      <c r="AT25" s="13">
        <v>4</v>
      </c>
      <c r="AU25" s="9"/>
      <c r="AV25" s="8"/>
      <c r="AW25" s="9"/>
    </row>
    <row r="26" ht="16.5" customHeight="1" spans="1:50">
      <c r="A26" s="14" t="s">
        <v>56</v>
      </c>
      <c r="B26" s="15" t="s">
        <v>57</v>
      </c>
      <c r="C26" s="128"/>
      <c r="D26" s="57"/>
      <c r="E26" s="57"/>
      <c r="F26" s="57"/>
      <c r="G26" s="129"/>
      <c r="H26" s="128"/>
      <c r="I26" s="57"/>
      <c r="J26" s="57"/>
      <c r="K26" s="57"/>
      <c r="L26" s="129"/>
      <c r="M26" s="128"/>
      <c r="N26" s="129"/>
      <c r="O26" s="149"/>
      <c r="P26" s="129"/>
      <c r="Q26" s="149"/>
      <c r="R26" s="57"/>
      <c r="S26" s="57"/>
      <c r="T26" s="57"/>
      <c r="U26" s="57"/>
      <c r="V26" s="57"/>
      <c r="W26" s="129"/>
      <c r="X26" s="149"/>
      <c r="Y26" s="57"/>
      <c r="Z26" s="57"/>
      <c r="AA26" s="57"/>
      <c r="AB26" s="57"/>
      <c r="AC26" s="57"/>
      <c r="AD26" s="129"/>
      <c r="AE26" s="128"/>
      <c r="AF26" s="166"/>
      <c r="AG26" s="57"/>
      <c r="AH26" s="166"/>
      <c r="AI26" s="57"/>
      <c r="AJ26" s="171"/>
      <c r="AK26" s="166"/>
      <c r="AL26" s="172"/>
      <c r="AM26" s="57"/>
      <c r="AN26" s="149"/>
      <c r="AO26" s="149"/>
      <c r="AP26" s="171"/>
      <c r="AQ26" s="166"/>
      <c r="AR26" s="57"/>
      <c r="AS26" s="57"/>
      <c r="AT26" s="171"/>
      <c r="AU26" s="204"/>
      <c r="AV26" s="204"/>
      <c r="AW26" s="204"/>
      <c r="AX26" s="214"/>
    </row>
    <row r="27" s="4" customFormat="1" ht="18" customHeight="1" spans="1:49">
      <c r="A27" s="14"/>
      <c r="B27" s="36" t="s">
        <v>58</v>
      </c>
      <c r="C27" s="29"/>
      <c r="D27" s="30"/>
      <c r="E27" s="30"/>
      <c r="F27" s="30"/>
      <c r="G27" s="31"/>
      <c r="H27" s="32"/>
      <c r="I27" s="30"/>
      <c r="J27" s="30"/>
      <c r="K27" s="30"/>
      <c r="L27" s="31"/>
      <c r="M27" s="32"/>
      <c r="N27" s="31"/>
      <c r="O27" s="32"/>
      <c r="P27" s="31"/>
      <c r="Q27" s="29"/>
      <c r="R27" s="30"/>
      <c r="S27" s="30"/>
      <c r="T27" s="30"/>
      <c r="U27" s="30"/>
      <c r="V27" s="30"/>
      <c r="W27" s="31"/>
      <c r="X27" s="32"/>
      <c r="Y27" s="30"/>
      <c r="Z27" s="30"/>
      <c r="AA27" s="30"/>
      <c r="AB27" s="30"/>
      <c r="AC27" s="30"/>
      <c r="AD27" s="31"/>
      <c r="AE27" s="29"/>
      <c r="AF27" s="52"/>
      <c r="AG27" s="30"/>
      <c r="AH27" s="52"/>
      <c r="AI27" s="30"/>
      <c r="AJ27" s="64"/>
      <c r="AK27" s="52"/>
      <c r="AL27" s="65"/>
      <c r="AM27" s="30"/>
      <c r="AN27" s="32"/>
      <c r="AO27" s="32"/>
      <c r="AP27" s="64"/>
      <c r="AQ27" s="52"/>
      <c r="AR27" s="30"/>
      <c r="AS27" s="30"/>
      <c r="AT27" s="64"/>
      <c r="AU27" s="88"/>
      <c r="AV27" s="88"/>
      <c r="AW27" s="88"/>
    </row>
    <row r="28" ht="16.5" customHeight="1" spans="1:49">
      <c r="A28" s="24" t="s">
        <v>59</v>
      </c>
      <c r="B28" s="19" t="s">
        <v>57</v>
      </c>
      <c r="C28" s="26"/>
      <c r="D28" s="27"/>
      <c r="E28" s="27"/>
      <c r="F28" s="27"/>
      <c r="G28" s="28"/>
      <c r="H28" s="26"/>
      <c r="I28" s="27"/>
      <c r="J28" s="27"/>
      <c r="K28" s="27"/>
      <c r="L28" s="28"/>
      <c r="M28" s="44"/>
      <c r="N28" s="28"/>
      <c r="O28" s="44"/>
      <c r="P28" s="28"/>
      <c r="Q28" s="44"/>
      <c r="R28" s="27">
        <v>62</v>
      </c>
      <c r="S28" s="27"/>
      <c r="T28" s="27"/>
      <c r="U28" s="27"/>
      <c r="V28" s="27"/>
      <c r="W28" s="28"/>
      <c r="X28" s="44"/>
      <c r="Y28" s="27">
        <v>62</v>
      </c>
      <c r="Z28" s="27"/>
      <c r="AA28" s="27"/>
      <c r="AB28" s="27"/>
      <c r="AC28" s="27"/>
      <c r="AD28" s="28"/>
      <c r="AE28" s="26"/>
      <c r="AF28" s="51"/>
      <c r="AG28" s="27"/>
      <c r="AH28" s="51"/>
      <c r="AI28" s="27"/>
      <c r="AJ28" s="62"/>
      <c r="AK28" s="51"/>
      <c r="AL28" s="63"/>
      <c r="AM28" s="27"/>
      <c r="AN28" s="44"/>
      <c r="AO28" s="44"/>
      <c r="AP28" s="62"/>
      <c r="AQ28" s="51"/>
      <c r="AR28" s="27"/>
      <c r="AS28" s="27"/>
      <c r="AT28" s="62"/>
      <c r="AU28" s="205"/>
      <c r="AV28" s="205"/>
      <c r="AW28" s="215"/>
    </row>
    <row r="29" s="4" customFormat="1" ht="18" customHeight="1" spans="1:49">
      <c r="A29" s="24"/>
      <c r="B29" s="19" t="s">
        <v>58</v>
      </c>
      <c r="C29" s="20"/>
      <c r="D29" s="21"/>
      <c r="E29" s="21"/>
      <c r="F29" s="21"/>
      <c r="G29" s="22"/>
      <c r="H29" s="23"/>
      <c r="I29" s="21"/>
      <c r="J29" s="21"/>
      <c r="K29" s="21"/>
      <c r="L29" s="22"/>
      <c r="M29" s="23"/>
      <c r="N29" s="22"/>
      <c r="O29" s="23"/>
      <c r="P29" s="22"/>
      <c r="Q29" s="32"/>
      <c r="R29" s="41">
        <f>R28*Q23/1000</f>
        <v>0.868</v>
      </c>
      <c r="S29" s="30"/>
      <c r="T29" s="30"/>
      <c r="U29" s="30"/>
      <c r="V29" s="30"/>
      <c r="W29" s="31"/>
      <c r="X29" s="32"/>
      <c r="Y29" s="41">
        <v>6.758</v>
      </c>
      <c r="Z29" s="30"/>
      <c r="AA29" s="30"/>
      <c r="AB29" s="30"/>
      <c r="AC29" s="30"/>
      <c r="AD29" s="31"/>
      <c r="AE29" s="29"/>
      <c r="AF29" s="52"/>
      <c r="AG29" s="30"/>
      <c r="AH29" s="52"/>
      <c r="AI29" s="30"/>
      <c r="AJ29" s="64"/>
      <c r="AK29" s="52"/>
      <c r="AL29" s="65"/>
      <c r="AM29" s="30"/>
      <c r="AN29" s="32"/>
      <c r="AO29" s="32"/>
      <c r="AP29" s="64"/>
      <c r="AQ29" s="206"/>
      <c r="AR29" s="30"/>
      <c r="AS29" s="30"/>
      <c r="AT29" s="64"/>
      <c r="AU29" s="207">
        <f>R29+Y29</f>
        <v>7.626</v>
      </c>
      <c r="AV29" s="207"/>
      <c r="AW29" s="216"/>
    </row>
    <row r="30" ht="16.5" customHeight="1" spans="1:49">
      <c r="A30" s="14" t="s">
        <v>60</v>
      </c>
      <c r="B30" s="19" t="s">
        <v>57</v>
      </c>
      <c r="C30" s="26"/>
      <c r="D30" s="27"/>
      <c r="E30" s="27"/>
      <c r="F30" s="27"/>
      <c r="G30" s="28"/>
      <c r="H30" s="26"/>
      <c r="I30" s="27"/>
      <c r="J30" s="27"/>
      <c r="K30" s="27"/>
      <c r="L30" s="28"/>
      <c r="M30" s="44"/>
      <c r="N30" s="28"/>
      <c r="O30" s="44"/>
      <c r="P30" s="28"/>
      <c r="Q30" s="44"/>
      <c r="R30" s="27"/>
      <c r="S30" s="27"/>
      <c r="T30" s="27"/>
      <c r="U30" s="27"/>
      <c r="V30" s="27"/>
      <c r="W30" s="28"/>
      <c r="X30" s="44"/>
      <c r="Y30" s="27"/>
      <c r="Z30" s="27"/>
      <c r="AA30" s="27"/>
      <c r="AB30" s="27"/>
      <c r="AC30" s="27"/>
      <c r="AD30" s="28"/>
      <c r="AE30" s="26"/>
      <c r="AF30" s="51"/>
      <c r="AG30" s="27"/>
      <c r="AH30" s="51"/>
      <c r="AI30" s="27"/>
      <c r="AJ30" s="62"/>
      <c r="AK30" s="51"/>
      <c r="AL30" s="63"/>
      <c r="AM30" s="27"/>
      <c r="AN30" s="44"/>
      <c r="AO30" s="44"/>
      <c r="AP30" s="62"/>
      <c r="AQ30" s="51"/>
      <c r="AR30" s="27"/>
      <c r="AS30" s="27"/>
      <c r="AT30" s="62"/>
      <c r="AU30" s="205"/>
      <c r="AV30" s="205"/>
      <c r="AW30" s="215"/>
    </row>
    <row r="31" s="4" customFormat="1" ht="18" customHeight="1" spans="1:49">
      <c r="A31" s="14"/>
      <c r="B31" s="36" t="s">
        <v>58</v>
      </c>
      <c r="C31" s="20"/>
      <c r="D31" s="21"/>
      <c r="E31" s="21"/>
      <c r="F31" s="21"/>
      <c r="G31" s="22"/>
      <c r="H31" s="23"/>
      <c r="I31" s="21"/>
      <c r="J31" s="21"/>
      <c r="K31" s="21"/>
      <c r="L31" s="22"/>
      <c r="M31" s="23"/>
      <c r="N31" s="22"/>
      <c r="O31" s="23"/>
      <c r="P31" s="22"/>
      <c r="Q31" s="23"/>
      <c r="R31" s="21"/>
      <c r="S31" s="21"/>
      <c r="T31" s="21"/>
      <c r="U31" s="21"/>
      <c r="V31" s="21"/>
      <c r="W31" s="22"/>
      <c r="X31" s="23"/>
      <c r="Y31" s="21"/>
      <c r="Z31" s="21"/>
      <c r="AA31" s="21"/>
      <c r="AB31" s="21"/>
      <c r="AC31" s="21"/>
      <c r="AD31" s="22"/>
      <c r="AE31" s="20"/>
      <c r="AF31" s="50"/>
      <c r="AG31" s="21"/>
      <c r="AH31" s="50"/>
      <c r="AI31" s="21"/>
      <c r="AJ31" s="60"/>
      <c r="AK31" s="50"/>
      <c r="AL31" s="61"/>
      <c r="AM31" s="21"/>
      <c r="AN31" s="23"/>
      <c r="AO31" s="23"/>
      <c r="AP31" s="60"/>
      <c r="AQ31" s="50"/>
      <c r="AR31" s="21"/>
      <c r="AS31" s="21"/>
      <c r="AT31" s="60"/>
      <c r="AU31" s="208"/>
      <c r="AV31" s="208"/>
      <c r="AW31" s="217"/>
    </row>
    <row r="32" ht="16.5" customHeight="1" spans="1:49">
      <c r="A32" s="130" t="s">
        <v>61</v>
      </c>
      <c r="B32" s="19" t="s">
        <v>57</v>
      </c>
      <c r="C32" s="26"/>
      <c r="D32" s="27"/>
      <c r="E32" s="27"/>
      <c r="F32" s="27"/>
      <c r="G32" s="28"/>
      <c r="H32" s="26"/>
      <c r="I32" s="27"/>
      <c r="J32" s="27"/>
      <c r="K32" s="27"/>
      <c r="L32" s="28"/>
      <c r="M32" s="44"/>
      <c r="N32" s="28"/>
      <c r="O32" s="44"/>
      <c r="P32" s="28"/>
      <c r="Q32" s="44"/>
      <c r="R32" s="27"/>
      <c r="S32" s="27"/>
      <c r="T32" s="27"/>
      <c r="U32" s="27"/>
      <c r="V32" s="27"/>
      <c r="W32" s="28"/>
      <c r="X32" s="44"/>
      <c r="Y32" s="27"/>
      <c r="Z32" s="27"/>
      <c r="AA32" s="27"/>
      <c r="AB32" s="27"/>
      <c r="AC32" s="27"/>
      <c r="AD32" s="28"/>
      <c r="AE32" s="26"/>
      <c r="AF32" s="51"/>
      <c r="AG32" s="27"/>
      <c r="AH32" s="51"/>
      <c r="AI32" s="27"/>
      <c r="AJ32" s="62"/>
      <c r="AK32" s="51"/>
      <c r="AL32" s="63"/>
      <c r="AM32" s="27"/>
      <c r="AN32" s="44"/>
      <c r="AO32" s="44"/>
      <c r="AP32" s="62"/>
      <c r="AQ32" s="51"/>
      <c r="AR32" s="27"/>
      <c r="AS32" s="27"/>
      <c r="AT32" s="62"/>
      <c r="AU32" s="205"/>
      <c r="AV32" s="205"/>
      <c r="AW32" s="215"/>
    </row>
    <row r="33" s="4" customFormat="1" ht="18" customHeight="1" spans="1:49">
      <c r="A33" s="130"/>
      <c r="B33" s="19" t="s">
        <v>58</v>
      </c>
      <c r="C33" s="20"/>
      <c r="D33" s="21"/>
      <c r="E33" s="21"/>
      <c r="F33" s="21"/>
      <c r="G33" s="22"/>
      <c r="H33" s="23"/>
      <c r="I33" s="21"/>
      <c r="J33" s="21"/>
      <c r="K33" s="21"/>
      <c r="L33" s="22"/>
      <c r="M33" s="23"/>
      <c r="N33" s="22"/>
      <c r="O33" s="23"/>
      <c r="P33" s="22"/>
      <c r="Q33" s="23"/>
      <c r="R33" s="21"/>
      <c r="S33" s="21"/>
      <c r="T33" s="21"/>
      <c r="U33" s="21"/>
      <c r="V33" s="21"/>
      <c r="W33" s="22"/>
      <c r="X33" s="23"/>
      <c r="Y33" s="21"/>
      <c r="Z33" s="21"/>
      <c r="AA33" s="21"/>
      <c r="AB33" s="21"/>
      <c r="AC33" s="21"/>
      <c r="AD33" s="22"/>
      <c r="AE33" s="20"/>
      <c r="AF33" s="50"/>
      <c r="AG33" s="21"/>
      <c r="AH33" s="50"/>
      <c r="AI33" s="21"/>
      <c r="AJ33" s="60"/>
      <c r="AK33" s="50"/>
      <c r="AL33" s="61"/>
      <c r="AM33" s="21"/>
      <c r="AN33" s="23"/>
      <c r="AO33" s="23"/>
      <c r="AP33" s="60"/>
      <c r="AQ33" s="50"/>
      <c r="AR33" s="21"/>
      <c r="AS33" s="21"/>
      <c r="AT33" s="60"/>
      <c r="AU33" s="208"/>
      <c r="AV33" s="208"/>
      <c r="AW33" s="217"/>
    </row>
    <row r="34" ht="16.5" customHeight="1" spans="1:49">
      <c r="A34" s="131" t="s">
        <v>62</v>
      </c>
      <c r="B34" s="25" t="s">
        <v>57</v>
      </c>
      <c r="C34" s="26"/>
      <c r="D34" s="27"/>
      <c r="E34" s="27"/>
      <c r="F34" s="27"/>
      <c r="G34" s="28"/>
      <c r="H34" s="26"/>
      <c r="I34" s="27"/>
      <c r="J34" s="27"/>
      <c r="K34" s="27"/>
      <c r="L34" s="28"/>
      <c r="M34" s="44"/>
      <c r="N34" s="28"/>
      <c r="O34" s="44"/>
      <c r="P34" s="28"/>
      <c r="Q34" s="44">
        <v>2</v>
      </c>
      <c r="R34" s="27"/>
      <c r="S34" s="27">
        <v>1</v>
      </c>
      <c r="T34" s="27"/>
      <c r="U34" s="27"/>
      <c r="V34" s="27"/>
      <c r="W34" s="28"/>
      <c r="X34" s="44">
        <v>2.6</v>
      </c>
      <c r="Y34" s="27"/>
      <c r="Z34" s="27">
        <v>6</v>
      </c>
      <c r="AA34" s="27"/>
      <c r="AB34" s="27"/>
      <c r="AC34" s="27"/>
      <c r="AD34" s="28"/>
      <c r="AE34" s="26"/>
      <c r="AF34" s="51"/>
      <c r="AG34" s="27"/>
      <c r="AH34" s="51"/>
      <c r="AI34" s="27"/>
      <c r="AJ34" s="62"/>
      <c r="AK34" s="51"/>
      <c r="AL34" s="63"/>
      <c r="AM34" s="27"/>
      <c r="AN34" s="44"/>
      <c r="AO34" s="44"/>
      <c r="AP34" s="62"/>
      <c r="AQ34" s="51"/>
      <c r="AR34" s="27"/>
      <c r="AS34" s="27"/>
      <c r="AT34" s="62"/>
      <c r="AU34" s="205"/>
      <c r="AV34" s="205"/>
      <c r="AW34" s="215"/>
    </row>
    <row r="35" s="4" customFormat="1" ht="18" customHeight="1" spans="1:49">
      <c r="A35" s="131"/>
      <c r="B35" s="19" t="s">
        <v>58</v>
      </c>
      <c r="C35" s="29"/>
      <c r="D35" s="30"/>
      <c r="E35" s="30"/>
      <c r="F35" s="30"/>
      <c r="G35" s="31"/>
      <c r="H35" s="32"/>
      <c r="I35" s="30"/>
      <c r="J35" s="30"/>
      <c r="K35" s="30"/>
      <c r="L35" s="31"/>
      <c r="M35" s="32"/>
      <c r="N35" s="31"/>
      <c r="O35" s="32"/>
      <c r="P35" s="31"/>
      <c r="Q35" s="32">
        <f>Q34*Q23/1000</f>
        <v>0.028</v>
      </c>
      <c r="R35" s="30"/>
      <c r="S35" s="30">
        <f>S34*Q23/1000</f>
        <v>0.014</v>
      </c>
      <c r="T35" s="30"/>
      <c r="U35" s="30"/>
      <c r="V35" s="30"/>
      <c r="W35" s="31"/>
      <c r="X35" s="32">
        <f>X34*X23/1000</f>
        <v>0.2808</v>
      </c>
      <c r="Y35" s="30"/>
      <c r="Z35" s="30">
        <f>Z34*X23/1000</f>
        <v>0.648</v>
      </c>
      <c r="AA35" s="30"/>
      <c r="AB35" s="30"/>
      <c r="AC35" s="30"/>
      <c r="AD35" s="31"/>
      <c r="AE35" s="29"/>
      <c r="AF35" s="52"/>
      <c r="AG35" s="30"/>
      <c r="AH35" s="52"/>
      <c r="AI35" s="30"/>
      <c r="AJ35" s="64"/>
      <c r="AK35" s="52"/>
      <c r="AL35" s="65"/>
      <c r="AM35" s="30"/>
      <c r="AN35" s="32"/>
      <c r="AO35" s="32"/>
      <c r="AP35" s="64"/>
      <c r="AQ35" s="52"/>
      <c r="AR35" s="30"/>
      <c r="AS35" s="30"/>
      <c r="AT35" s="64"/>
      <c r="AU35" s="88">
        <f>Q35+S35+X35+Z35</f>
        <v>0.9708</v>
      </c>
      <c r="AV35" s="88"/>
      <c r="AW35" s="218"/>
    </row>
    <row r="36" ht="16.5" customHeight="1" spans="1:49">
      <c r="A36" s="130" t="s">
        <v>63</v>
      </c>
      <c r="B36" s="25" t="s">
        <v>57</v>
      </c>
      <c r="C36" s="26"/>
      <c r="D36" s="27"/>
      <c r="E36" s="27"/>
      <c r="F36" s="27"/>
      <c r="G36" s="28"/>
      <c r="H36" s="26"/>
      <c r="I36" s="27"/>
      <c r="J36" s="27"/>
      <c r="K36" s="27"/>
      <c r="L36" s="28"/>
      <c r="M36" s="44"/>
      <c r="N36" s="28"/>
      <c r="O36" s="44"/>
      <c r="P36" s="28"/>
      <c r="Q36" s="44"/>
      <c r="R36" s="27"/>
      <c r="S36" s="27"/>
      <c r="T36" s="27"/>
      <c r="U36" s="27"/>
      <c r="V36" s="27"/>
      <c r="W36" s="28"/>
      <c r="X36" s="44"/>
      <c r="Y36" s="27"/>
      <c r="Z36" s="27"/>
      <c r="AA36" s="27"/>
      <c r="AB36" s="27"/>
      <c r="AC36" s="27"/>
      <c r="AD36" s="28"/>
      <c r="AE36" s="26"/>
      <c r="AF36" s="51"/>
      <c r="AG36" s="27"/>
      <c r="AH36" s="51"/>
      <c r="AI36" s="27"/>
      <c r="AJ36" s="62"/>
      <c r="AK36" s="51"/>
      <c r="AL36" s="63"/>
      <c r="AM36" s="27"/>
      <c r="AN36" s="44"/>
      <c r="AO36" s="44"/>
      <c r="AP36" s="62"/>
      <c r="AQ36" s="51"/>
      <c r="AR36" s="27"/>
      <c r="AS36" s="27"/>
      <c r="AT36" s="62"/>
      <c r="AU36" s="205"/>
      <c r="AV36" s="205"/>
      <c r="AW36" s="215"/>
    </row>
    <row r="37" s="4" customFormat="1" ht="18" customHeight="1" spans="1:49">
      <c r="A37" s="130"/>
      <c r="B37" s="19" t="s">
        <v>58</v>
      </c>
      <c r="C37" s="20"/>
      <c r="D37" s="21"/>
      <c r="E37" s="21"/>
      <c r="F37" s="21"/>
      <c r="G37" s="22"/>
      <c r="H37" s="23"/>
      <c r="I37" s="21"/>
      <c r="J37" s="21"/>
      <c r="K37" s="21"/>
      <c r="L37" s="22"/>
      <c r="M37" s="23"/>
      <c r="N37" s="22"/>
      <c r="O37" s="23"/>
      <c r="P37" s="22"/>
      <c r="Q37" s="23"/>
      <c r="R37" s="21"/>
      <c r="S37" s="21"/>
      <c r="T37" s="21"/>
      <c r="U37" s="21"/>
      <c r="V37" s="21"/>
      <c r="W37" s="22"/>
      <c r="X37" s="23"/>
      <c r="Y37" s="21"/>
      <c r="Z37" s="21"/>
      <c r="AA37" s="21"/>
      <c r="AB37" s="21"/>
      <c r="AC37" s="21"/>
      <c r="AD37" s="22"/>
      <c r="AE37" s="20"/>
      <c r="AF37" s="50"/>
      <c r="AG37" s="21"/>
      <c r="AH37" s="50"/>
      <c r="AI37" s="21"/>
      <c r="AJ37" s="60"/>
      <c r="AK37" s="50"/>
      <c r="AL37" s="61"/>
      <c r="AM37" s="21"/>
      <c r="AN37" s="23"/>
      <c r="AO37" s="23"/>
      <c r="AP37" s="60"/>
      <c r="AQ37" s="50"/>
      <c r="AR37" s="21"/>
      <c r="AS37" s="21"/>
      <c r="AT37" s="60"/>
      <c r="AU37" s="208"/>
      <c r="AV37" s="208"/>
      <c r="AW37" s="217"/>
    </row>
    <row r="38" ht="16.5" customHeight="1" spans="1:49">
      <c r="A38" s="24" t="s">
        <v>64</v>
      </c>
      <c r="B38" s="25" t="s">
        <v>57</v>
      </c>
      <c r="C38" s="26"/>
      <c r="D38" s="27"/>
      <c r="E38" s="27"/>
      <c r="F38" s="27"/>
      <c r="G38" s="28"/>
      <c r="H38" s="26"/>
      <c r="I38" s="27"/>
      <c r="J38" s="27"/>
      <c r="K38" s="27"/>
      <c r="L38" s="28"/>
      <c r="M38" s="44"/>
      <c r="N38" s="28"/>
      <c r="O38" s="44"/>
      <c r="P38" s="28"/>
      <c r="Q38" s="44"/>
      <c r="R38" s="27"/>
      <c r="S38" s="27">
        <v>1</v>
      </c>
      <c r="T38" s="27"/>
      <c r="U38" s="27"/>
      <c r="V38" s="27"/>
      <c r="W38" s="28"/>
      <c r="X38" s="44"/>
      <c r="Y38" s="27"/>
      <c r="Z38" s="27">
        <v>1.7</v>
      </c>
      <c r="AA38" s="27"/>
      <c r="AB38" s="27"/>
      <c r="AC38" s="27"/>
      <c r="AD38" s="28"/>
      <c r="AE38" s="26"/>
      <c r="AF38" s="51"/>
      <c r="AG38" s="27"/>
      <c r="AH38" s="51"/>
      <c r="AI38" s="27"/>
      <c r="AJ38" s="62"/>
      <c r="AK38" s="51"/>
      <c r="AL38" s="63"/>
      <c r="AM38" s="27"/>
      <c r="AN38" s="44"/>
      <c r="AO38" s="44"/>
      <c r="AP38" s="62"/>
      <c r="AQ38" s="51"/>
      <c r="AR38" s="27"/>
      <c r="AS38" s="27"/>
      <c r="AT38" s="62"/>
      <c r="AU38" s="205"/>
      <c r="AV38" s="205"/>
      <c r="AW38" s="219">
        <v>2.334</v>
      </c>
    </row>
    <row r="39" s="4" customFormat="1" ht="18" customHeight="1" spans="1:49">
      <c r="A39" s="24"/>
      <c r="B39" s="19" t="s">
        <v>58</v>
      </c>
      <c r="C39" s="20"/>
      <c r="D39" s="21"/>
      <c r="E39" s="21"/>
      <c r="F39" s="21"/>
      <c r="G39" s="22"/>
      <c r="H39" s="23"/>
      <c r="I39" s="21"/>
      <c r="J39" s="21"/>
      <c r="K39" s="21"/>
      <c r="L39" s="22"/>
      <c r="M39" s="23"/>
      <c r="N39" s="22"/>
      <c r="O39" s="23"/>
      <c r="P39" s="22"/>
      <c r="Q39" s="23"/>
      <c r="R39" s="21"/>
      <c r="S39" s="21">
        <f>S38*Q23/1000</f>
        <v>0.014</v>
      </c>
      <c r="T39" s="21"/>
      <c r="U39" s="21"/>
      <c r="V39" s="21"/>
      <c r="W39" s="22"/>
      <c r="X39" s="23"/>
      <c r="Y39" s="21"/>
      <c r="Z39" s="21">
        <f>Z38*X23/1000</f>
        <v>0.1836</v>
      </c>
      <c r="AA39" s="21"/>
      <c r="AB39" s="21"/>
      <c r="AC39" s="21"/>
      <c r="AD39" s="22"/>
      <c r="AE39" s="20"/>
      <c r="AF39" s="50"/>
      <c r="AG39" s="21"/>
      <c r="AH39" s="50"/>
      <c r="AI39" s="21"/>
      <c r="AJ39" s="60"/>
      <c r="AK39" s="50"/>
      <c r="AL39" s="61"/>
      <c r="AM39" s="21"/>
      <c r="AN39" s="23"/>
      <c r="AO39" s="23"/>
      <c r="AP39" s="60"/>
      <c r="AQ39" s="50"/>
      <c r="AR39" s="21"/>
      <c r="AS39" s="21"/>
      <c r="AT39" s="60"/>
      <c r="AU39" s="207">
        <v>0.194</v>
      </c>
      <c r="AV39" s="208"/>
      <c r="AW39" s="219"/>
    </row>
    <row r="40" ht="16.5" customHeight="1" spans="1:49">
      <c r="A40" s="24" t="s">
        <v>65</v>
      </c>
      <c r="B40" s="25" t="s">
        <v>57</v>
      </c>
      <c r="C40" s="26">
        <v>3.1</v>
      </c>
      <c r="D40" s="27"/>
      <c r="E40" s="27"/>
      <c r="F40" s="27"/>
      <c r="G40" s="28"/>
      <c r="H40" s="26">
        <v>2.9</v>
      </c>
      <c r="I40" s="27"/>
      <c r="J40" s="27"/>
      <c r="K40" s="27"/>
      <c r="L40" s="28"/>
      <c r="M40" s="44"/>
      <c r="N40" s="28"/>
      <c r="O40" s="44"/>
      <c r="P40" s="28"/>
      <c r="Q40" s="44"/>
      <c r="R40" s="27"/>
      <c r="S40" s="27">
        <v>4</v>
      </c>
      <c r="T40" s="27"/>
      <c r="U40" s="27"/>
      <c r="V40" s="27"/>
      <c r="W40" s="28"/>
      <c r="X40" s="44"/>
      <c r="Y40" s="27"/>
      <c r="Z40" s="27">
        <v>6</v>
      </c>
      <c r="AA40" s="27"/>
      <c r="AB40" s="27"/>
      <c r="AC40" s="27"/>
      <c r="AD40" s="28"/>
      <c r="AE40" s="26">
        <v>3</v>
      </c>
      <c r="AF40" s="51"/>
      <c r="AG40" s="27"/>
      <c r="AH40" s="51"/>
      <c r="AI40" s="27"/>
      <c r="AJ40" s="62"/>
      <c r="AK40" s="51">
        <v>4</v>
      </c>
      <c r="AL40" s="63"/>
      <c r="AM40" s="27"/>
      <c r="AN40" s="44"/>
      <c r="AO40" s="44"/>
      <c r="AP40" s="62"/>
      <c r="AQ40" s="51"/>
      <c r="AR40" s="27"/>
      <c r="AS40" s="27"/>
      <c r="AT40" s="62"/>
      <c r="AU40" s="205"/>
      <c r="AV40" s="205"/>
      <c r="AW40" s="219"/>
    </row>
    <row r="41" s="4" customFormat="1" ht="18" customHeight="1" spans="1:49">
      <c r="A41" s="24"/>
      <c r="B41" s="36" t="s">
        <v>58</v>
      </c>
      <c r="C41" s="29">
        <f>C40*C23/1000</f>
        <v>0.0434</v>
      </c>
      <c r="D41" s="30"/>
      <c r="E41" s="30"/>
      <c r="F41" s="30"/>
      <c r="G41" s="31"/>
      <c r="H41" s="32">
        <f>H40*H23/1000</f>
        <v>0.3132</v>
      </c>
      <c r="I41" s="30"/>
      <c r="J41" s="30"/>
      <c r="K41" s="30"/>
      <c r="L41" s="31"/>
      <c r="M41" s="32"/>
      <c r="N41" s="31"/>
      <c r="O41" s="32"/>
      <c r="P41" s="31"/>
      <c r="Q41" s="32"/>
      <c r="R41" s="30"/>
      <c r="S41" s="30">
        <f>S40*Q23/1000</f>
        <v>0.056</v>
      </c>
      <c r="T41" s="30"/>
      <c r="U41" s="30"/>
      <c r="V41" s="30"/>
      <c r="W41" s="31"/>
      <c r="X41" s="32"/>
      <c r="Y41" s="30"/>
      <c r="Z41" s="30">
        <f>Z40*X23/1000</f>
        <v>0.648</v>
      </c>
      <c r="AA41" s="30"/>
      <c r="AB41" s="30"/>
      <c r="AC41" s="30"/>
      <c r="AD41" s="31"/>
      <c r="AE41" s="29">
        <f>AE40*AE23/1000</f>
        <v>0.042</v>
      </c>
      <c r="AF41" s="52"/>
      <c r="AG41" s="30"/>
      <c r="AH41" s="52"/>
      <c r="AI41" s="30"/>
      <c r="AJ41" s="64"/>
      <c r="AK41" s="52">
        <f>AK40*AK23/1000</f>
        <v>0.432</v>
      </c>
      <c r="AL41" s="65"/>
      <c r="AM41" s="30"/>
      <c r="AN41" s="32"/>
      <c r="AO41" s="32"/>
      <c r="AP41" s="64"/>
      <c r="AQ41" s="52"/>
      <c r="AR41" s="30"/>
      <c r="AS41" s="30"/>
      <c r="AT41" s="64"/>
      <c r="AU41" s="88">
        <v>1.53</v>
      </c>
      <c r="AV41" s="88"/>
      <c r="AW41" s="219"/>
    </row>
    <row r="42" ht="16.5" customHeight="1" spans="1:49">
      <c r="A42" s="24" t="s">
        <v>66</v>
      </c>
      <c r="B42" s="19" t="s">
        <v>57</v>
      </c>
      <c r="C42" s="26"/>
      <c r="D42" s="27"/>
      <c r="E42" s="27"/>
      <c r="F42" s="27"/>
      <c r="G42" s="28"/>
      <c r="H42" s="26"/>
      <c r="I42" s="27"/>
      <c r="J42" s="27"/>
      <c r="K42" s="27"/>
      <c r="L42" s="28"/>
      <c r="M42" s="44"/>
      <c r="N42" s="28"/>
      <c r="O42" s="44"/>
      <c r="P42" s="28"/>
      <c r="Q42" s="44"/>
      <c r="R42" s="27"/>
      <c r="S42" s="27"/>
      <c r="T42" s="27"/>
      <c r="U42" s="27"/>
      <c r="V42" s="27"/>
      <c r="W42" s="28"/>
      <c r="X42" s="44"/>
      <c r="Y42" s="27"/>
      <c r="Z42" s="27"/>
      <c r="AA42" s="27"/>
      <c r="AB42" s="27"/>
      <c r="AC42" s="27"/>
      <c r="AD42" s="28"/>
      <c r="AE42" s="26">
        <v>5</v>
      </c>
      <c r="AF42" s="51"/>
      <c r="AG42" s="27"/>
      <c r="AH42" s="51"/>
      <c r="AI42" s="27"/>
      <c r="AJ42" s="62"/>
      <c r="AK42" s="51">
        <v>5</v>
      </c>
      <c r="AL42" s="63"/>
      <c r="AM42" s="27"/>
      <c r="AN42" s="44"/>
      <c r="AO42" s="44"/>
      <c r="AP42" s="62"/>
      <c r="AQ42" s="51"/>
      <c r="AR42" s="27"/>
      <c r="AS42" s="27"/>
      <c r="AT42" s="62"/>
      <c r="AU42" s="205"/>
      <c r="AV42" s="205"/>
      <c r="AW42" s="219"/>
    </row>
    <row r="43" s="4" customFormat="1" ht="18" customHeight="1" spans="1:49">
      <c r="A43" s="24"/>
      <c r="B43" s="36" t="s">
        <v>58</v>
      </c>
      <c r="C43" s="29"/>
      <c r="D43" s="30"/>
      <c r="E43" s="30"/>
      <c r="F43" s="30"/>
      <c r="G43" s="31"/>
      <c r="H43" s="32"/>
      <c r="I43" s="30"/>
      <c r="J43" s="30"/>
      <c r="K43" s="30"/>
      <c r="L43" s="31"/>
      <c r="M43" s="32"/>
      <c r="N43" s="31"/>
      <c r="O43" s="32"/>
      <c r="P43" s="31"/>
      <c r="Q43" s="32"/>
      <c r="R43" s="30"/>
      <c r="S43" s="30"/>
      <c r="T43" s="30"/>
      <c r="U43" s="30"/>
      <c r="V43" s="30"/>
      <c r="W43" s="31"/>
      <c r="X43" s="32"/>
      <c r="Y43" s="30"/>
      <c r="Z43" s="30"/>
      <c r="AA43" s="30"/>
      <c r="AB43" s="30"/>
      <c r="AC43" s="30"/>
      <c r="AD43" s="31"/>
      <c r="AE43" s="29">
        <f>AE42*AE23/1000</f>
        <v>0.07</v>
      </c>
      <c r="AF43" s="52"/>
      <c r="AG43" s="30"/>
      <c r="AH43" s="52"/>
      <c r="AI43" s="30"/>
      <c r="AJ43" s="64"/>
      <c r="AK43" s="52">
        <f>AK42*AK23/1000</f>
        <v>0.54</v>
      </c>
      <c r="AL43" s="65"/>
      <c r="AM43" s="30"/>
      <c r="AN43" s="32"/>
      <c r="AO43" s="32"/>
      <c r="AP43" s="64"/>
      <c r="AQ43" s="52"/>
      <c r="AR43" s="30"/>
      <c r="AS43" s="30"/>
      <c r="AT43" s="64"/>
      <c r="AU43" s="88">
        <f>AE43+AK43</f>
        <v>0.61</v>
      </c>
      <c r="AV43" s="88"/>
      <c r="AW43" s="219"/>
    </row>
    <row r="44" ht="16.5" customHeight="1" spans="1:49">
      <c r="A44" s="24" t="s">
        <v>67</v>
      </c>
      <c r="B44" s="25" t="s">
        <v>57</v>
      </c>
      <c r="C44" s="26"/>
      <c r="D44" s="27"/>
      <c r="E44" s="27"/>
      <c r="F44" s="27"/>
      <c r="G44" s="28"/>
      <c r="H44" s="26"/>
      <c r="I44" s="27"/>
      <c r="J44" s="27"/>
      <c r="K44" s="27"/>
      <c r="L44" s="28"/>
      <c r="M44" s="44"/>
      <c r="N44" s="28"/>
      <c r="O44" s="44"/>
      <c r="P44" s="28"/>
      <c r="Q44" s="44">
        <v>3</v>
      </c>
      <c r="R44" s="27">
        <v>2</v>
      </c>
      <c r="S44" s="27"/>
      <c r="T44" s="27"/>
      <c r="U44" s="27"/>
      <c r="V44" s="27"/>
      <c r="W44" s="28"/>
      <c r="X44" s="44">
        <v>4</v>
      </c>
      <c r="Y44" s="27">
        <v>2</v>
      </c>
      <c r="Z44" s="27"/>
      <c r="AA44" s="27"/>
      <c r="AB44" s="27"/>
      <c r="AC44" s="27"/>
      <c r="AD44" s="28"/>
      <c r="AE44" s="26"/>
      <c r="AF44" s="51"/>
      <c r="AG44" s="27"/>
      <c r="AH44" s="51"/>
      <c r="AI44" s="27"/>
      <c r="AJ44" s="62"/>
      <c r="AK44" s="51"/>
      <c r="AL44" s="63"/>
      <c r="AM44" s="27"/>
      <c r="AN44" s="44"/>
      <c r="AO44" s="44"/>
      <c r="AP44" s="62"/>
      <c r="AQ44" s="51"/>
      <c r="AR44" s="27"/>
      <c r="AS44" s="27"/>
      <c r="AT44" s="62"/>
      <c r="AU44" s="205"/>
      <c r="AV44" s="205"/>
      <c r="AW44" s="220"/>
    </row>
    <row r="45" s="4" customFormat="1" ht="18" customHeight="1" spans="1:49">
      <c r="A45" s="24"/>
      <c r="B45" s="19" t="s">
        <v>58</v>
      </c>
      <c r="C45" s="29"/>
      <c r="D45" s="30"/>
      <c r="E45" s="30"/>
      <c r="F45" s="30"/>
      <c r="G45" s="31"/>
      <c r="H45" s="32"/>
      <c r="I45" s="30"/>
      <c r="J45" s="30"/>
      <c r="K45" s="30"/>
      <c r="L45" s="31"/>
      <c r="M45" s="32"/>
      <c r="N45" s="31"/>
      <c r="O45" s="32"/>
      <c r="P45" s="31"/>
      <c r="Q45" s="32">
        <f>Q44*Q23/1000</f>
        <v>0.042</v>
      </c>
      <c r="R45" s="30">
        <f>R44*Q23/1000</f>
        <v>0.028</v>
      </c>
      <c r="S45" s="30"/>
      <c r="T45" s="30"/>
      <c r="U45" s="30"/>
      <c r="V45" s="30"/>
      <c r="W45" s="31"/>
      <c r="X45" s="32">
        <f>X44*X23/1000</f>
        <v>0.432</v>
      </c>
      <c r="Y45" s="30">
        <f>Y44*X23/1000</f>
        <v>0.216</v>
      </c>
      <c r="Z45" s="30"/>
      <c r="AA45" s="30"/>
      <c r="AB45" s="30"/>
      <c r="AC45" s="30"/>
      <c r="AD45" s="31"/>
      <c r="AE45" s="29"/>
      <c r="AF45" s="52"/>
      <c r="AG45" s="30"/>
      <c r="AH45" s="52"/>
      <c r="AI45" s="30"/>
      <c r="AJ45" s="64"/>
      <c r="AK45" s="52"/>
      <c r="AL45" s="65"/>
      <c r="AM45" s="30"/>
      <c r="AN45" s="32"/>
      <c r="AO45" s="32"/>
      <c r="AP45" s="64"/>
      <c r="AQ45" s="52"/>
      <c r="AR45" s="30"/>
      <c r="AS45" s="30"/>
      <c r="AT45" s="64"/>
      <c r="AU45" s="88">
        <f>Q45+R45+X45+Y45</f>
        <v>0.718</v>
      </c>
      <c r="AV45" s="88"/>
      <c r="AW45" s="221"/>
    </row>
    <row r="46" ht="16.5" customHeight="1" spans="1:49">
      <c r="A46" s="14" t="s">
        <v>68</v>
      </c>
      <c r="B46" s="25" t="s">
        <v>57</v>
      </c>
      <c r="C46" s="26"/>
      <c r="D46" s="27"/>
      <c r="E46" s="27"/>
      <c r="F46" s="27"/>
      <c r="G46" s="28"/>
      <c r="H46" s="26"/>
      <c r="I46" s="27"/>
      <c r="J46" s="27"/>
      <c r="K46" s="27"/>
      <c r="L46" s="28"/>
      <c r="M46" s="44"/>
      <c r="N46" s="28"/>
      <c r="O46" s="44"/>
      <c r="P46" s="28"/>
      <c r="Q46" s="44"/>
      <c r="R46" s="27"/>
      <c r="S46" s="27"/>
      <c r="T46" s="27"/>
      <c r="U46" s="27"/>
      <c r="V46" s="27"/>
      <c r="W46" s="28"/>
      <c r="X46" s="44"/>
      <c r="Y46" s="27"/>
      <c r="Z46" s="27"/>
      <c r="AA46" s="27"/>
      <c r="AB46" s="27"/>
      <c r="AC46" s="27"/>
      <c r="AD46" s="28"/>
      <c r="AE46" s="26"/>
      <c r="AF46" s="51"/>
      <c r="AG46" s="27"/>
      <c r="AH46" s="51"/>
      <c r="AI46" s="27"/>
      <c r="AJ46" s="62"/>
      <c r="AK46" s="51"/>
      <c r="AL46" s="63"/>
      <c r="AM46" s="27"/>
      <c r="AN46" s="44"/>
      <c r="AO46" s="44"/>
      <c r="AP46" s="62"/>
      <c r="AQ46" s="51"/>
      <c r="AR46" s="27"/>
      <c r="AS46" s="27"/>
      <c r="AT46" s="62"/>
      <c r="AU46" s="205"/>
      <c r="AV46" s="205"/>
      <c r="AW46" s="221"/>
    </row>
    <row r="47" s="4" customFormat="1" ht="18" customHeight="1" spans="1:49">
      <c r="A47" s="14"/>
      <c r="B47" s="19" t="s">
        <v>58</v>
      </c>
      <c r="C47" s="20"/>
      <c r="D47" s="21"/>
      <c r="E47" s="21"/>
      <c r="F47" s="21"/>
      <c r="G47" s="22"/>
      <c r="H47" s="23"/>
      <c r="I47" s="21"/>
      <c r="J47" s="21"/>
      <c r="K47" s="21"/>
      <c r="L47" s="22"/>
      <c r="M47" s="23"/>
      <c r="N47" s="22"/>
      <c r="O47" s="23"/>
      <c r="P47" s="22"/>
      <c r="Q47" s="23"/>
      <c r="R47" s="21"/>
      <c r="S47" s="21"/>
      <c r="T47" s="21"/>
      <c r="U47" s="21"/>
      <c r="V47" s="21"/>
      <c r="W47" s="22"/>
      <c r="X47" s="23"/>
      <c r="Y47" s="21"/>
      <c r="Z47" s="21"/>
      <c r="AA47" s="21"/>
      <c r="AB47" s="21"/>
      <c r="AC47" s="21"/>
      <c r="AD47" s="22"/>
      <c r="AE47" s="20"/>
      <c r="AF47" s="50"/>
      <c r="AG47" s="30"/>
      <c r="AH47" s="50"/>
      <c r="AI47" s="21"/>
      <c r="AJ47" s="60"/>
      <c r="AK47" s="50"/>
      <c r="AL47" s="61"/>
      <c r="AM47" s="30"/>
      <c r="AN47" s="23"/>
      <c r="AO47" s="23"/>
      <c r="AP47" s="60"/>
      <c r="AQ47" s="50"/>
      <c r="AR47" s="21"/>
      <c r="AS47" s="21"/>
      <c r="AT47" s="60"/>
      <c r="AU47" s="88"/>
      <c r="AV47" s="208"/>
      <c r="AW47" s="222"/>
    </row>
    <row r="48" ht="16.5" customHeight="1" spans="1:49">
      <c r="A48" s="33" t="s">
        <v>69</v>
      </c>
      <c r="B48" s="25" t="s">
        <v>57</v>
      </c>
      <c r="C48" s="26"/>
      <c r="D48" s="27"/>
      <c r="E48" s="27"/>
      <c r="F48" s="27"/>
      <c r="G48" s="28"/>
      <c r="H48" s="26"/>
      <c r="I48" s="27"/>
      <c r="J48" s="27"/>
      <c r="K48" s="27"/>
      <c r="L48" s="28"/>
      <c r="M48" s="44"/>
      <c r="N48" s="28"/>
      <c r="O48" s="44"/>
      <c r="P48" s="28"/>
      <c r="Q48" s="44"/>
      <c r="R48" s="27"/>
      <c r="S48" s="27"/>
      <c r="T48" s="27"/>
      <c r="U48" s="27"/>
      <c r="V48" s="27"/>
      <c r="W48" s="28"/>
      <c r="X48" s="44"/>
      <c r="Y48" s="27"/>
      <c r="Z48" s="27"/>
      <c r="AA48" s="27"/>
      <c r="AB48" s="27"/>
      <c r="AC48" s="27"/>
      <c r="AD48" s="28"/>
      <c r="AE48" s="26"/>
      <c r="AF48" s="51"/>
      <c r="AG48" s="27"/>
      <c r="AH48" s="51"/>
      <c r="AI48" s="27"/>
      <c r="AJ48" s="62"/>
      <c r="AK48" s="51"/>
      <c r="AL48" s="63"/>
      <c r="AM48" s="27"/>
      <c r="AN48" s="44"/>
      <c r="AO48" s="44"/>
      <c r="AP48" s="62"/>
      <c r="AQ48" s="51"/>
      <c r="AR48" s="27"/>
      <c r="AS48" s="27"/>
      <c r="AT48" s="62"/>
      <c r="AU48" s="205"/>
      <c r="AV48" s="205"/>
      <c r="AW48" s="215"/>
    </row>
    <row r="49" s="4" customFormat="1" ht="18" customHeight="1" spans="1:49">
      <c r="A49" s="33"/>
      <c r="B49" s="19" t="s">
        <v>58</v>
      </c>
      <c r="C49" s="29"/>
      <c r="D49" s="30"/>
      <c r="E49" s="30"/>
      <c r="F49" s="30"/>
      <c r="G49" s="31"/>
      <c r="H49" s="32"/>
      <c r="I49" s="30"/>
      <c r="J49" s="30"/>
      <c r="K49" s="30"/>
      <c r="L49" s="31"/>
      <c r="M49" s="32"/>
      <c r="N49" s="31"/>
      <c r="O49" s="32"/>
      <c r="P49" s="31"/>
      <c r="Q49" s="32"/>
      <c r="R49" s="30"/>
      <c r="S49" s="30"/>
      <c r="T49" s="30"/>
      <c r="U49" s="30"/>
      <c r="V49" s="30"/>
      <c r="W49" s="31"/>
      <c r="X49" s="32"/>
      <c r="Y49" s="30"/>
      <c r="Z49" s="30"/>
      <c r="AA49" s="30"/>
      <c r="AB49" s="30"/>
      <c r="AC49" s="30"/>
      <c r="AD49" s="31"/>
      <c r="AE49" s="29"/>
      <c r="AF49" s="52"/>
      <c r="AG49" s="41"/>
      <c r="AH49" s="52"/>
      <c r="AI49" s="30"/>
      <c r="AJ49" s="64"/>
      <c r="AK49" s="52"/>
      <c r="AL49" s="65"/>
      <c r="AM49" s="41"/>
      <c r="AN49" s="32"/>
      <c r="AO49" s="32"/>
      <c r="AP49" s="64"/>
      <c r="AQ49" s="52"/>
      <c r="AR49" s="30"/>
      <c r="AS49" s="30"/>
      <c r="AT49" s="64"/>
      <c r="AU49" s="207"/>
      <c r="AV49" s="88"/>
      <c r="AW49" s="216"/>
    </row>
    <row r="50" ht="16.5" customHeight="1" spans="1:49">
      <c r="A50" s="33" t="s">
        <v>70</v>
      </c>
      <c r="B50" s="25" t="s">
        <v>57</v>
      </c>
      <c r="C50" s="26"/>
      <c r="D50" s="27"/>
      <c r="E50" s="27"/>
      <c r="F50" s="27"/>
      <c r="G50" s="28"/>
      <c r="H50" s="26"/>
      <c r="I50" s="27"/>
      <c r="J50" s="27"/>
      <c r="K50" s="27"/>
      <c r="L50" s="28"/>
      <c r="M50" s="44"/>
      <c r="N50" s="28"/>
      <c r="O50" s="44"/>
      <c r="P50" s="28"/>
      <c r="Q50" s="44"/>
      <c r="R50" s="27"/>
      <c r="S50" s="27"/>
      <c r="T50" s="27"/>
      <c r="U50" s="27"/>
      <c r="V50" s="27"/>
      <c r="W50" s="28"/>
      <c r="X50" s="44"/>
      <c r="Y50" s="27"/>
      <c r="Z50" s="27"/>
      <c r="AA50" s="27"/>
      <c r="AB50" s="27"/>
      <c r="AC50" s="27"/>
      <c r="AD50" s="28"/>
      <c r="AE50" s="26">
        <v>16</v>
      </c>
      <c r="AF50" s="51"/>
      <c r="AG50" s="27"/>
      <c r="AH50" s="51"/>
      <c r="AI50" s="27"/>
      <c r="AJ50" s="62"/>
      <c r="AK50" s="51">
        <v>23</v>
      </c>
      <c r="AL50" s="63"/>
      <c r="AM50" s="27"/>
      <c r="AN50" s="44"/>
      <c r="AO50" s="44"/>
      <c r="AP50" s="62"/>
      <c r="AQ50" s="51"/>
      <c r="AR50" s="27"/>
      <c r="AS50" s="27"/>
      <c r="AT50" s="62"/>
      <c r="AU50" s="205"/>
      <c r="AV50" s="205"/>
      <c r="AW50" s="215"/>
    </row>
    <row r="51" s="4" customFormat="1" ht="18" customHeight="1" spans="1:49">
      <c r="A51" s="33"/>
      <c r="B51" s="19" t="s">
        <v>58</v>
      </c>
      <c r="C51" s="20"/>
      <c r="D51" s="21"/>
      <c r="E51" s="21"/>
      <c r="F51" s="21"/>
      <c r="G51" s="22"/>
      <c r="H51" s="23"/>
      <c r="I51" s="21"/>
      <c r="J51" s="21"/>
      <c r="K51" s="21"/>
      <c r="L51" s="22"/>
      <c r="M51" s="23"/>
      <c r="N51" s="22"/>
      <c r="O51" s="23"/>
      <c r="P51" s="22"/>
      <c r="Q51" s="23"/>
      <c r="R51" s="30"/>
      <c r="S51" s="21"/>
      <c r="T51" s="21"/>
      <c r="U51" s="21"/>
      <c r="V51" s="21"/>
      <c r="W51" s="22"/>
      <c r="X51" s="23"/>
      <c r="Y51" s="30"/>
      <c r="Z51" s="21"/>
      <c r="AA51" s="21"/>
      <c r="AB51" s="21"/>
      <c r="AC51" s="21"/>
      <c r="AD51" s="22"/>
      <c r="AE51" s="29">
        <f>AE50*AE23/1000</f>
        <v>0.224</v>
      </c>
      <c r="AF51" s="50"/>
      <c r="AG51" s="21"/>
      <c r="AH51" s="50"/>
      <c r="AI51" s="21"/>
      <c r="AJ51" s="60"/>
      <c r="AK51" s="52">
        <f>AK50*AK23/1000</f>
        <v>2.484</v>
      </c>
      <c r="AL51" s="61"/>
      <c r="AM51" s="21"/>
      <c r="AN51" s="23"/>
      <c r="AO51" s="23"/>
      <c r="AP51" s="60"/>
      <c r="AQ51" s="52"/>
      <c r="AR51" s="21"/>
      <c r="AS51" s="21"/>
      <c r="AT51" s="60"/>
      <c r="AU51" s="209">
        <f>AE51+AK51</f>
        <v>2.708</v>
      </c>
      <c r="AV51" s="88"/>
      <c r="AW51" s="218"/>
    </row>
    <row r="52" ht="16.5" customHeight="1" spans="1:49">
      <c r="A52" s="24" t="s">
        <v>71</v>
      </c>
      <c r="B52" s="25" t="s">
        <v>57</v>
      </c>
      <c r="C52" s="26"/>
      <c r="D52" s="27"/>
      <c r="E52" s="27"/>
      <c r="F52" s="27"/>
      <c r="G52" s="28"/>
      <c r="H52" s="26"/>
      <c r="I52" s="27"/>
      <c r="J52" s="27"/>
      <c r="K52" s="27"/>
      <c r="L52" s="28"/>
      <c r="M52" s="44"/>
      <c r="N52" s="28"/>
      <c r="O52" s="44"/>
      <c r="P52" s="28"/>
      <c r="Q52" s="44">
        <v>3</v>
      </c>
      <c r="R52" s="27"/>
      <c r="S52" s="27"/>
      <c r="T52" s="27"/>
      <c r="U52" s="27"/>
      <c r="V52" s="27"/>
      <c r="W52" s="28"/>
      <c r="X52" s="44">
        <v>4</v>
      </c>
      <c r="Y52" s="27"/>
      <c r="Z52" s="27"/>
      <c r="AA52" s="27"/>
      <c r="AB52" s="27"/>
      <c r="AC52" s="27"/>
      <c r="AD52" s="28"/>
      <c r="AE52" s="26"/>
      <c r="AF52" s="51"/>
      <c r="AG52" s="27"/>
      <c r="AH52" s="51"/>
      <c r="AI52" s="27"/>
      <c r="AJ52" s="62"/>
      <c r="AK52" s="51"/>
      <c r="AL52" s="63"/>
      <c r="AM52" s="27"/>
      <c r="AN52" s="44"/>
      <c r="AO52" s="44"/>
      <c r="AP52" s="62"/>
      <c r="AQ52" s="51"/>
      <c r="AR52" s="27"/>
      <c r="AS52" s="27"/>
      <c r="AT52" s="62"/>
      <c r="AU52" s="205"/>
      <c r="AV52" s="205"/>
      <c r="AW52" s="215"/>
    </row>
    <row r="53" s="4" customFormat="1" ht="18" customHeight="1" spans="1:49">
      <c r="A53" s="24"/>
      <c r="B53" s="19" t="s">
        <v>58</v>
      </c>
      <c r="C53" s="29"/>
      <c r="D53" s="30"/>
      <c r="E53" s="30"/>
      <c r="F53" s="30"/>
      <c r="G53" s="31"/>
      <c r="H53" s="32"/>
      <c r="I53" s="30"/>
      <c r="J53" s="30"/>
      <c r="K53" s="30"/>
      <c r="L53" s="31"/>
      <c r="M53" s="32"/>
      <c r="N53" s="31"/>
      <c r="O53" s="32"/>
      <c r="P53" s="31"/>
      <c r="Q53" s="32">
        <f>Q52*Q23/1000</f>
        <v>0.042</v>
      </c>
      <c r="R53" s="30"/>
      <c r="S53" s="30"/>
      <c r="T53" s="30"/>
      <c r="U53" s="30"/>
      <c r="V53" s="30"/>
      <c r="W53" s="31"/>
      <c r="X53" s="32">
        <f>X52*X23/1000</f>
        <v>0.432</v>
      </c>
      <c r="Y53" s="30"/>
      <c r="Z53" s="30"/>
      <c r="AA53" s="30"/>
      <c r="AB53" s="30"/>
      <c r="AC53" s="30"/>
      <c r="AD53" s="31"/>
      <c r="AE53" s="29"/>
      <c r="AF53" s="52"/>
      <c r="AG53" s="30"/>
      <c r="AH53" s="52"/>
      <c r="AI53" s="30"/>
      <c r="AJ53" s="64"/>
      <c r="AK53" s="52"/>
      <c r="AL53" s="65"/>
      <c r="AM53" s="30"/>
      <c r="AN53" s="32"/>
      <c r="AO53" s="32"/>
      <c r="AP53" s="64"/>
      <c r="AQ53" s="52"/>
      <c r="AR53" s="30"/>
      <c r="AS53" s="30"/>
      <c r="AT53" s="64"/>
      <c r="AU53" s="88">
        <f>Q53+X53</f>
        <v>0.474</v>
      </c>
      <c r="AV53" s="88"/>
      <c r="AW53" s="223"/>
    </row>
    <row r="54" ht="16.5" customHeight="1" spans="1:49">
      <c r="A54" s="14" t="s">
        <v>72</v>
      </c>
      <c r="B54" s="25" t="s">
        <v>57</v>
      </c>
      <c r="C54" s="26"/>
      <c r="D54" s="27"/>
      <c r="E54" s="27">
        <v>10</v>
      </c>
      <c r="F54" s="27"/>
      <c r="G54" s="28"/>
      <c r="H54" s="26"/>
      <c r="I54" s="27"/>
      <c r="J54" s="27">
        <v>13</v>
      </c>
      <c r="K54" s="27"/>
      <c r="L54" s="28"/>
      <c r="M54" s="44"/>
      <c r="N54" s="28"/>
      <c r="O54" s="44"/>
      <c r="P54" s="28"/>
      <c r="Q54" s="44"/>
      <c r="R54" s="27"/>
      <c r="S54" s="27"/>
      <c r="T54" s="27"/>
      <c r="U54" s="27"/>
      <c r="V54" s="27"/>
      <c r="W54" s="28"/>
      <c r="X54" s="44"/>
      <c r="Y54" s="27"/>
      <c r="Z54" s="27"/>
      <c r="AA54" s="27"/>
      <c r="AB54" s="27"/>
      <c r="AC54" s="27"/>
      <c r="AD54" s="28"/>
      <c r="AE54" s="26"/>
      <c r="AF54" s="51"/>
      <c r="AG54" s="27"/>
      <c r="AH54" s="51"/>
      <c r="AI54" s="27"/>
      <c r="AJ54" s="62"/>
      <c r="AK54" s="51"/>
      <c r="AL54" s="63"/>
      <c r="AM54" s="27"/>
      <c r="AN54" s="44"/>
      <c r="AO54" s="44"/>
      <c r="AP54" s="62"/>
      <c r="AQ54" s="51"/>
      <c r="AR54" s="27"/>
      <c r="AS54" s="27"/>
      <c r="AT54" s="62"/>
      <c r="AU54" s="205"/>
      <c r="AV54" s="205"/>
      <c r="AW54" s="215"/>
    </row>
    <row r="55" s="4" customFormat="1" ht="18" customHeight="1" spans="1:49">
      <c r="A55" s="14"/>
      <c r="B55" s="36" t="s">
        <v>58</v>
      </c>
      <c r="C55" s="20"/>
      <c r="D55" s="21"/>
      <c r="E55" s="30">
        <f>E54*C23/1000</f>
        <v>0.14</v>
      </c>
      <c r="F55" s="21"/>
      <c r="G55" s="22"/>
      <c r="H55" s="23"/>
      <c r="I55" s="21"/>
      <c r="J55" s="30">
        <f>J54*H23/1000</f>
        <v>1.404</v>
      </c>
      <c r="K55" s="21"/>
      <c r="L55" s="22"/>
      <c r="M55" s="23"/>
      <c r="N55" s="22"/>
      <c r="O55" s="23"/>
      <c r="P55" s="22"/>
      <c r="Q55" s="23"/>
      <c r="R55" s="21"/>
      <c r="S55" s="21"/>
      <c r="T55" s="21"/>
      <c r="U55" s="21"/>
      <c r="V55" s="21"/>
      <c r="W55" s="22"/>
      <c r="X55" s="23"/>
      <c r="Y55" s="21"/>
      <c r="Z55" s="21"/>
      <c r="AA55" s="21"/>
      <c r="AB55" s="21"/>
      <c r="AC55" s="21"/>
      <c r="AD55" s="22"/>
      <c r="AE55" s="20"/>
      <c r="AF55" s="50"/>
      <c r="AG55" s="21"/>
      <c r="AH55" s="50"/>
      <c r="AI55" s="21"/>
      <c r="AJ55" s="60"/>
      <c r="AK55" s="50"/>
      <c r="AL55" s="61"/>
      <c r="AM55" s="21"/>
      <c r="AN55" s="23"/>
      <c r="AO55" s="23"/>
      <c r="AP55" s="60"/>
      <c r="AQ55" s="50"/>
      <c r="AR55" s="21"/>
      <c r="AS55" s="21"/>
      <c r="AT55" s="60"/>
      <c r="AU55" s="88">
        <f>E55+J55</f>
        <v>1.544</v>
      </c>
      <c r="AV55" s="208"/>
      <c r="AW55" s="218"/>
    </row>
    <row r="56" ht="16.5" customHeight="1" spans="1:49">
      <c r="A56" s="33" t="s">
        <v>73</v>
      </c>
      <c r="B56" s="19" t="s">
        <v>57</v>
      </c>
      <c r="C56" s="26"/>
      <c r="D56" s="27"/>
      <c r="E56" s="27"/>
      <c r="F56" s="27"/>
      <c r="G56" s="28"/>
      <c r="H56" s="26"/>
      <c r="I56" s="27"/>
      <c r="J56" s="27"/>
      <c r="K56" s="27"/>
      <c r="L56" s="28"/>
      <c r="M56" s="44"/>
      <c r="N56" s="28"/>
      <c r="O56" s="44"/>
      <c r="P56" s="28"/>
      <c r="Q56" s="44"/>
      <c r="R56" s="27"/>
      <c r="S56" s="27"/>
      <c r="T56" s="27"/>
      <c r="U56" s="27"/>
      <c r="V56" s="27"/>
      <c r="W56" s="28"/>
      <c r="X56" s="44"/>
      <c r="Y56" s="27"/>
      <c r="Z56" s="27"/>
      <c r="AA56" s="27"/>
      <c r="AB56" s="27"/>
      <c r="AC56" s="27"/>
      <c r="AD56" s="28"/>
      <c r="AE56" s="26"/>
      <c r="AF56" s="51"/>
      <c r="AG56" s="27"/>
      <c r="AH56" s="51"/>
      <c r="AI56" s="27"/>
      <c r="AJ56" s="62"/>
      <c r="AK56" s="51"/>
      <c r="AL56" s="63"/>
      <c r="AM56" s="27"/>
      <c r="AN56" s="44"/>
      <c r="AO56" s="44"/>
      <c r="AP56" s="62"/>
      <c r="AQ56" s="51"/>
      <c r="AR56" s="27"/>
      <c r="AS56" s="27"/>
      <c r="AT56" s="62"/>
      <c r="AU56" s="205"/>
      <c r="AV56" s="205"/>
      <c r="AW56" s="224"/>
    </row>
    <row r="57" s="4" customFormat="1" ht="18" customHeight="1" spans="1:49">
      <c r="A57" s="33"/>
      <c r="B57" s="36" t="s">
        <v>58</v>
      </c>
      <c r="C57" s="29"/>
      <c r="D57" s="30"/>
      <c r="E57" s="30"/>
      <c r="F57" s="30"/>
      <c r="G57" s="31"/>
      <c r="H57" s="32"/>
      <c r="I57" s="30"/>
      <c r="J57" s="30"/>
      <c r="K57" s="30"/>
      <c r="L57" s="31"/>
      <c r="M57" s="32"/>
      <c r="N57" s="31"/>
      <c r="O57" s="32"/>
      <c r="P57" s="31"/>
      <c r="Q57" s="32"/>
      <c r="R57" s="30"/>
      <c r="S57" s="30"/>
      <c r="T57" s="30"/>
      <c r="U57" s="30"/>
      <c r="V57" s="30"/>
      <c r="W57" s="31"/>
      <c r="X57" s="32"/>
      <c r="Y57" s="30"/>
      <c r="Z57" s="30"/>
      <c r="AA57" s="30"/>
      <c r="AB57" s="30"/>
      <c r="AC57" s="30"/>
      <c r="AD57" s="31"/>
      <c r="AE57" s="29"/>
      <c r="AF57" s="52"/>
      <c r="AG57" s="173"/>
      <c r="AH57" s="52"/>
      <c r="AI57" s="30"/>
      <c r="AJ57" s="64"/>
      <c r="AK57" s="52"/>
      <c r="AL57" s="65"/>
      <c r="AM57" s="173"/>
      <c r="AN57" s="32"/>
      <c r="AO57" s="32"/>
      <c r="AP57" s="64"/>
      <c r="AQ57" s="52"/>
      <c r="AR57" s="30"/>
      <c r="AS57" s="30"/>
      <c r="AT57" s="64"/>
      <c r="AU57" s="210"/>
      <c r="AV57" s="88"/>
      <c r="AW57" s="224"/>
    </row>
    <row r="58" ht="16.5" customHeight="1" spans="1:49">
      <c r="A58" s="33" t="s">
        <v>74</v>
      </c>
      <c r="B58" s="19" t="s">
        <v>57</v>
      </c>
      <c r="C58" s="26"/>
      <c r="D58" s="27"/>
      <c r="E58" s="27"/>
      <c r="F58" s="27"/>
      <c r="G58" s="28"/>
      <c r="H58" s="26"/>
      <c r="I58" s="27"/>
      <c r="J58" s="27"/>
      <c r="K58" s="27"/>
      <c r="L58" s="28"/>
      <c r="M58" s="44"/>
      <c r="N58" s="28"/>
      <c r="O58" s="44"/>
      <c r="P58" s="28"/>
      <c r="Q58" s="44"/>
      <c r="R58" s="27"/>
      <c r="S58" s="27"/>
      <c r="T58" s="27"/>
      <c r="U58" s="27"/>
      <c r="V58" s="27"/>
      <c r="W58" s="28"/>
      <c r="X58" s="44"/>
      <c r="Y58" s="27"/>
      <c r="Z58" s="27"/>
      <c r="AA58" s="27"/>
      <c r="AB58" s="27"/>
      <c r="AC58" s="27"/>
      <c r="AD58" s="28"/>
      <c r="AE58" s="26">
        <v>1.15</v>
      </c>
      <c r="AF58" s="51"/>
      <c r="AG58" s="27"/>
      <c r="AH58" s="51"/>
      <c r="AI58" s="27"/>
      <c r="AJ58" s="62"/>
      <c r="AK58" s="51">
        <v>1.5</v>
      </c>
      <c r="AL58" s="63"/>
      <c r="AM58" s="27"/>
      <c r="AN58" s="44"/>
      <c r="AO58" s="44"/>
      <c r="AP58" s="62"/>
      <c r="AQ58" s="51"/>
      <c r="AR58" s="27"/>
      <c r="AS58" s="27"/>
      <c r="AT58" s="62"/>
      <c r="AU58" s="205"/>
      <c r="AV58" s="205"/>
      <c r="AW58" s="224"/>
    </row>
    <row r="59" s="4" customFormat="1" ht="18" customHeight="1" spans="1:49">
      <c r="A59" s="33"/>
      <c r="B59" s="19" t="s">
        <v>58</v>
      </c>
      <c r="C59" s="20"/>
      <c r="D59" s="21"/>
      <c r="E59" s="21"/>
      <c r="F59" s="21"/>
      <c r="G59" s="22"/>
      <c r="H59" s="23"/>
      <c r="I59" s="21"/>
      <c r="J59" s="21"/>
      <c r="K59" s="21"/>
      <c r="L59" s="22"/>
      <c r="M59" s="23"/>
      <c r="N59" s="22"/>
      <c r="O59" s="23"/>
      <c r="P59" s="22"/>
      <c r="Q59" s="23"/>
      <c r="R59" s="21"/>
      <c r="S59" s="21"/>
      <c r="T59" s="21"/>
      <c r="U59" s="21"/>
      <c r="V59" s="21"/>
      <c r="W59" s="22"/>
      <c r="X59" s="23"/>
      <c r="Y59" s="21"/>
      <c r="Z59" s="21"/>
      <c r="AA59" s="21"/>
      <c r="AB59" s="21"/>
      <c r="AC59" s="21"/>
      <c r="AD59" s="22"/>
      <c r="AE59" s="167">
        <f>AE58*AE23</f>
        <v>16.1</v>
      </c>
      <c r="AF59" s="168"/>
      <c r="AG59" s="173"/>
      <c r="AH59" s="168"/>
      <c r="AI59" s="173"/>
      <c r="AJ59" s="174"/>
      <c r="AK59" s="168">
        <f>AK58*AK23</f>
        <v>162</v>
      </c>
      <c r="AL59" s="175"/>
      <c r="AM59" s="173"/>
      <c r="AN59" s="176"/>
      <c r="AO59" s="176"/>
      <c r="AP59" s="174"/>
      <c r="AQ59" s="168"/>
      <c r="AR59" s="173"/>
      <c r="AS59" s="173"/>
      <c r="AT59" s="174"/>
      <c r="AU59" s="210">
        <f>AE59+AK59</f>
        <v>178.1</v>
      </c>
      <c r="AV59" s="208"/>
      <c r="AW59" s="224"/>
    </row>
    <row r="60" ht="16.5" customHeight="1" spans="1:49">
      <c r="A60" s="33" t="s">
        <v>75</v>
      </c>
      <c r="B60" s="25" t="s">
        <v>57</v>
      </c>
      <c r="C60" s="26"/>
      <c r="D60" s="27"/>
      <c r="E60" s="27"/>
      <c r="F60" s="27"/>
      <c r="G60" s="28"/>
      <c r="H60" s="26"/>
      <c r="I60" s="27"/>
      <c r="J60" s="27"/>
      <c r="K60" s="27"/>
      <c r="L60" s="28"/>
      <c r="M60" s="44"/>
      <c r="N60" s="28"/>
      <c r="O60" s="44"/>
      <c r="P60" s="28"/>
      <c r="Q60" s="44"/>
      <c r="R60" s="27"/>
      <c r="S60" s="27"/>
      <c r="T60" s="27"/>
      <c r="U60" s="27"/>
      <c r="V60" s="27"/>
      <c r="W60" s="28"/>
      <c r="X60" s="44"/>
      <c r="Y60" s="27"/>
      <c r="Z60" s="27"/>
      <c r="AA60" s="27"/>
      <c r="AB60" s="27"/>
      <c r="AC60" s="27"/>
      <c r="AD60" s="28"/>
      <c r="AE60" s="26"/>
      <c r="AF60" s="51"/>
      <c r="AG60" s="27"/>
      <c r="AH60" s="51">
        <v>140</v>
      </c>
      <c r="AI60" s="27"/>
      <c r="AJ60" s="62"/>
      <c r="AK60" s="51"/>
      <c r="AL60" s="63"/>
      <c r="AM60" s="27"/>
      <c r="AN60" s="177">
        <v>167</v>
      </c>
      <c r="AO60" s="44"/>
      <c r="AP60" s="62"/>
      <c r="AQ60" s="51"/>
      <c r="AR60" s="27"/>
      <c r="AS60" s="27"/>
      <c r="AT60" s="62"/>
      <c r="AU60" s="205"/>
      <c r="AV60" s="205"/>
      <c r="AW60" s="215"/>
    </row>
    <row r="61" s="4" customFormat="1" ht="18" customHeight="1" spans="1:49">
      <c r="A61" s="33"/>
      <c r="B61" s="36" t="s">
        <v>58</v>
      </c>
      <c r="C61" s="29"/>
      <c r="D61" s="30"/>
      <c r="E61" s="30"/>
      <c r="F61" s="30"/>
      <c r="G61" s="31"/>
      <c r="H61" s="32"/>
      <c r="I61" s="30"/>
      <c r="J61" s="30"/>
      <c r="K61" s="30"/>
      <c r="L61" s="31"/>
      <c r="M61" s="32"/>
      <c r="N61" s="31"/>
      <c r="O61" s="32"/>
      <c r="P61" s="31"/>
      <c r="Q61" s="32"/>
      <c r="R61" s="30"/>
      <c r="S61" s="30"/>
      <c r="T61" s="30"/>
      <c r="U61" s="30"/>
      <c r="V61" s="30"/>
      <c r="W61" s="31"/>
      <c r="X61" s="32"/>
      <c r="Y61" s="30"/>
      <c r="Z61" s="30"/>
      <c r="AA61" s="30"/>
      <c r="AB61" s="30"/>
      <c r="AC61" s="30"/>
      <c r="AD61" s="31"/>
      <c r="AE61" s="29"/>
      <c r="AF61" s="52"/>
      <c r="AG61" s="30"/>
      <c r="AH61" s="52">
        <f>AH60*AE23/1000</f>
        <v>1.96</v>
      </c>
      <c r="AI61" s="30"/>
      <c r="AJ61" s="64"/>
      <c r="AK61" s="52"/>
      <c r="AL61" s="65"/>
      <c r="AM61" s="30"/>
      <c r="AN61" s="32">
        <f>AN60*AK23/1000</f>
        <v>18.036</v>
      </c>
      <c r="AO61" s="32"/>
      <c r="AP61" s="64"/>
      <c r="AQ61" s="52"/>
      <c r="AR61" s="30"/>
      <c r="AS61" s="30"/>
      <c r="AT61" s="64"/>
      <c r="AU61" s="209">
        <f>AH61+AN61</f>
        <v>19.996</v>
      </c>
      <c r="AV61" s="88"/>
      <c r="AW61" s="223"/>
    </row>
    <row r="62" ht="16.5" customHeight="1" spans="1:49">
      <c r="A62" s="94" t="s">
        <v>76</v>
      </c>
      <c r="B62" s="19" t="s">
        <v>57</v>
      </c>
      <c r="C62" s="26"/>
      <c r="D62" s="27"/>
      <c r="E62" s="27"/>
      <c r="F62" s="27"/>
      <c r="G62" s="28"/>
      <c r="H62" s="26"/>
      <c r="I62" s="27"/>
      <c r="J62" s="27"/>
      <c r="K62" s="27"/>
      <c r="L62" s="28"/>
      <c r="M62" s="44"/>
      <c r="N62" s="28"/>
      <c r="O62" s="44"/>
      <c r="P62" s="28"/>
      <c r="Q62" s="44">
        <v>1.1</v>
      </c>
      <c r="R62" s="27"/>
      <c r="S62" s="27">
        <v>1</v>
      </c>
      <c r="T62" s="27"/>
      <c r="U62" s="27"/>
      <c r="V62" s="27"/>
      <c r="W62" s="28"/>
      <c r="X62" s="44">
        <v>1.4</v>
      </c>
      <c r="Y62" s="27"/>
      <c r="Z62" s="27">
        <v>1.7</v>
      </c>
      <c r="AA62" s="27"/>
      <c r="AB62" s="27"/>
      <c r="AC62" s="27"/>
      <c r="AD62" s="28"/>
      <c r="AE62" s="26"/>
      <c r="AF62" s="51"/>
      <c r="AG62" s="27"/>
      <c r="AH62" s="51"/>
      <c r="AI62" s="27"/>
      <c r="AJ62" s="62"/>
      <c r="AK62" s="51"/>
      <c r="AL62" s="63"/>
      <c r="AM62" s="27"/>
      <c r="AN62" s="44"/>
      <c r="AO62" s="44"/>
      <c r="AP62" s="62"/>
      <c r="AQ62" s="51"/>
      <c r="AR62" s="27"/>
      <c r="AS62" s="27"/>
      <c r="AT62" s="62"/>
      <c r="AU62" s="205"/>
      <c r="AV62" s="205"/>
      <c r="AW62" s="215"/>
    </row>
    <row r="63" s="4" customFormat="1" ht="18" customHeight="1" spans="1:49">
      <c r="A63" s="94"/>
      <c r="B63" s="19" t="s">
        <v>58</v>
      </c>
      <c r="C63" s="132"/>
      <c r="D63" s="133"/>
      <c r="E63" s="133"/>
      <c r="F63" s="133"/>
      <c r="G63" s="134"/>
      <c r="H63" s="135"/>
      <c r="I63" s="133"/>
      <c r="J63" s="133"/>
      <c r="K63" s="133"/>
      <c r="L63" s="134"/>
      <c r="M63" s="135"/>
      <c r="N63" s="134"/>
      <c r="O63" s="135"/>
      <c r="P63" s="134"/>
      <c r="Q63" s="135">
        <f>Q62*Q23/1000</f>
        <v>0.0154</v>
      </c>
      <c r="R63" s="133"/>
      <c r="S63" s="133">
        <f>S62*Q23/1000</f>
        <v>0.014</v>
      </c>
      <c r="T63" s="133"/>
      <c r="U63" s="133"/>
      <c r="V63" s="133"/>
      <c r="W63" s="134"/>
      <c r="X63" s="135">
        <f>X62*X23/1000</f>
        <v>0.1512</v>
      </c>
      <c r="Y63" s="133"/>
      <c r="Z63" s="133">
        <f>Z62*X23/1000</f>
        <v>0.1836</v>
      </c>
      <c r="AA63" s="133"/>
      <c r="AB63" s="133"/>
      <c r="AC63" s="133"/>
      <c r="AD63" s="134"/>
      <c r="AE63" s="132"/>
      <c r="AF63" s="169"/>
      <c r="AG63" s="133"/>
      <c r="AH63" s="169"/>
      <c r="AI63" s="133"/>
      <c r="AJ63" s="178"/>
      <c r="AK63" s="169"/>
      <c r="AL63" s="179"/>
      <c r="AM63" s="133"/>
      <c r="AN63" s="135"/>
      <c r="AO63" s="135"/>
      <c r="AP63" s="178"/>
      <c r="AQ63" s="169"/>
      <c r="AR63" s="133"/>
      <c r="AS63" s="133"/>
      <c r="AT63" s="178"/>
      <c r="AU63" s="211">
        <v>0.36</v>
      </c>
      <c r="AV63" s="211"/>
      <c r="AW63" s="225"/>
    </row>
    <row r="64" ht="13.5" spans="1:39">
      <c r="A64" s="68"/>
      <c r="B64" s="99"/>
      <c r="AM64" s="180"/>
    </row>
  </sheetData>
  <mergeCells count="129">
    <mergeCell ref="A2:K2"/>
    <mergeCell ref="O2:AU2"/>
    <mergeCell ref="A4:F4"/>
    <mergeCell ref="U4:W4"/>
    <mergeCell ref="AA4:AK4"/>
    <mergeCell ref="AT5:AV5"/>
    <mergeCell ref="A6:S6"/>
    <mergeCell ref="U6:W6"/>
    <mergeCell ref="AC6:AK6"/>
    <mergeCell ref="AQ6:AS6"/>
    <mergeCell ref="AT6:AV6"/>
    <mergeCell ref="A7:B7"/>
    <mergeCell ref="C7:E7"/>
    <mergeCell ref="F7:H7"/>
    <mergeCell ref="I7:K7"/>
    <mergeCell ref="L7:N7"/>
    <mergeCell ref="O7:Q7"/>
    <mergeCell ref="R7:S7"/>
    <mergeCell ref="AQ7:AS7"/>
    <mergeCell ref="A8:B8"/>
    <mergeCell ref="C8:E8"/>
    <mergeCell ref="F8:H8"/>
    <mergeCell ref="I8:J8"/>
    <mergeCell ref="L8:N8"/>
    <mergeCell ref="O8:Q8"/>
    <mergeCell ref="R8:S8"/>
    <mergeCell ref="U8:W8"/>
    <mergeCell ref="AC8:AK8"/>
    <mergeCell ref="AQ8:AS8"/>
    <mergeCell ref="A9:B9"/>
    <mergeCell ref="C9:E9"/>
    <mergeCell ref="F9:H9"/>
    <mergeCell ref="I9:J9"/>
    <mergeCell ref="L9:N9"/>
    <mergeCell ref="O9:Q9"/>
    <mergeCell ref="R9:S9"/>
    <mergeCell ref="A10:B10"/>
    <mergeCell ref="C10:E10"/>
    <mergeCell ref="F10:H10"/>
    <mergeCell ref="I10:J10"/>
    <mergeCell ref="L10:N10"/>
    <mergeCell ref="O10:Q10"/>
    <mergeCell ref="R10:S10"/>
    <mergeCell ref="A11:B11"/>
    <mergeCell ref="C11:E11"/>
    <mergeCell ref="F11:H11"/>
    <mergeCell ref="I11:K11"/>
    <mergeCell ref="L11:N11"/>
    <mergeCell ref="O11:Q11"/>
    <mergeCell ref="R11:S11"/>
    <mergeCell ref="C13:AT13"/>
    <mergeCell ref="C14:L14"/>
    <mergeCell ref="M14:P14"/>
    <mergeCell ref="Q14:AD14"/>
    <mergeCell ref="AE14:AP14"/>
    <mergeCell ref="AQ14:AT14"/>
    <mergeCell ref="C15:L15"/>
    <mergeCell ref="M15:P15"/>
    <mergeCell ref="Q15:AD15"/>
    <mergeCell ref="AE15:AP15"/>
    <mergeCell ref="C16:L16"/>
    <mergeCell ref="M16:P16"/>
    <mergeCell ref="Q16:AD16"/>
    <mergeCell ref="AE16:AP16"/>
    <mergeCell ref="C17:L17"/>
    <mergeCell ref="M17:P17"/>
    <mergeCell ref="Q17:AD17"/>
    <mergeCell ref="AE17:AP17"/>
    <mergeCell ref="C18:L18"/>
    <mergeCell ref="M18:P18"/>
    <mergeCell ref="Q18:AD18"/>
    <mergeCell ref="AE18:AP18"/>
    <mergeCell ref="C19:L19"/>
    <mergeCell ref="M19:P19"/>
    <mergeCell ref="Q19:AD19"/>
    <mergeCell ref="AE19:AP19"/>
    <mergeCell ref="C20:L20"/>
    <mergeCell ref="M20:P20"/>
    <mergeCell ref="Q20:AD20"/>
    <mergeCell ref="AE20:AP20"/>
    <mergeCell ref="C21:L21"/>
    <mergeCell ref="M21:P21"/>
    <mergeCell ref="Q21:AD21"/>
    <mergeCell ref="AE21:AP21"/>
    <mergeCell ref="AQ21:AT21"/>
    <mergeCell ref="C22:L22"/>
    <mergeCell ref="M22:P22"/>
    <mergeCell ref="Q22:AD22"/>
    <mergeCell ref="AE22:AP22"/>
    <mergeCell ref="AQ22:AT22"/>
    <mergeCell ref="C23:G23"/>
    <mergeCell ref="H23:L23"/>
    <mergeCell ref="M23:N23"/>
    <mergeCell ref="O23:P23"/>
    <mergeCell ref="Q23:W23"/>
    <mergeCell ref="X23:AD23"/>
    <mergeCell ref="AE23:AJ23"/>
    <mergeCell ref="AK23:AP23"/>
    <mergeCell ref="AQ23:AT23"/>
    <mergeCell ref="A14:A22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B14:B22"/>
    <mergeCell ref="AU15:AU25"/>
    <mergeCell ref="AV15:AV25"/>
    <mergeCell ref="AW15:AW25"/>
    <mergeCell ref="AW38:AW43"/>
    <mergeCell ref="AW56:AW59"/>
    <mergeCell ref="AU13:AW14"/>
    <mergeCell ref="AQ15:AT16"/>
    <mergeCell ref="AQ17:AT18"/>
    <mergeCell ref="AQ19:AT20"/>
  </mergeCells>
  <pageMargins left="0.196527777777778" right="0.196527777777778" top="0.196527777777778" bottom="0.196527777777778" header="0.511811023622047" footer="0.511811023622047"/>
  <pageSetup paperSize="9" scale="45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74"/>
  <sheetViews>
    <sheetView zoomScale="60" zoomScaleNormal="60" workbookViewId="0">
      <selection activeCell="O43" sqref="O43"/>
    </sheetView>
  </sheetViews>
  <sheetFormatPr defaultColWidth="9.14285714285714" defaultRowHeight="12.75"/>
  <cols>
    <col min="1" max="1" width="21.8571428571429" style="6" customWidth="1"/>
    <col min="2" max="2" width="5.42857142857143" style="6" customWidth="1"/>
    <col min="3" max="4" width="6" style="6" customWidth="1"/>
    <col min="5" max="5" width="5.71428571428571" style="6" customWidth="1"/>
    <col min="6" max="6" width="6" style="6" customWidth="1"/>
    <col min="7" max="7" width="5.57142857142857" style="6" customWidth="1"/>
    <col min="8" max="8" width="6" style="6" customWidth="1"/>
    <col min="9" max="9" width="5.85714285714286" style="6" customWidth="1"/>
    <col min="10" max="10" width="6" style="6" customWidth="1"/>
    <col min="11" max="11" width="5.85714285714286" style="6" customWidth="1"/>
    <col min="12" max="12" width="6" style="6" customWidth="1"/>
    <col min="13" max="13" width="6.28571428571429" style="6" customWidth="1"/>
    <col min="14" max="14" width="5.42857142857143" style="6" customWidth="1"/>
    <col min="15" max="15" width="7.57142857142857" style="6" customWidth="1"/>
    <col min="16" max="17" width="5.71428571428571" style="6" customWidth="1"/>
    <col min="18" max="18" width="6.28571428571429" style="6" customWidth="1"/>
    <col min="19" max="19" width="5.85714285714286" style="6" customWidth="1"/>
    <col min="20" max="20" width="6.14285714285714" style="6" customWidth="1"/>
    <col min="21" max="21" width="6.28571428571429" style="6" customWidth="1"/>
    <col min="22" max="22" width="5.85714285714286" style="6" customWidth="1"/>
    <col min="23" max="23" width="5" style="6" customWidth="1"/>
    <col min="24" max="24" width="6.14285714285714" style="6" customWidth="1"/>
    <col min="25" max="25" width="5.28571428571429" style="6" customWidth="1"/>
    <col min="26" max="27" width="5.14285714285714" style="6" customWidth="1"/>
    <col min="28" max="28" width="5.57142857142857" style="6" customWidth="1"/>
    <col min="29" max="29" width="6.28571428571429" style="6" customWidth="1"/>
    <col min="30" max="30" width="4.57142857142857" style="6" customWidth="1"/>
    <col min="31" max="31" width="5.71428571428571" style="6" customWidth="1"/>
    <col min="32" max="32" width="6.28571428571429" style="6" customWidth="1"/>
    <col min="33" max="33" width="5.85714285714286" style="6" customWidth="1"/>
    <col min="34" max="34" width="5.71428571428571" style="6" customWidth="1"/>
    <col min="35" max="35" width="5.42857142857143" style="6" customWidth="1"/>
    <col min="36" max="37" width="5.71428571428571" style="6" customWidth="1"/>
    <col min="38" max="38" width="5.57142857142857" style="6" customWidth="1"/>
    <col min="39" max="39" width="5" style="6" customWidth="1"/>
    <col min="40" max="40" width="5.28571428571429" style="6" customWidth="1"/>
    <col min="41" max="41" width="5" style="6" customWidth="1"/>
    <col min="42" max="42" width="5.28571428571429" style="6" customWidth="1"/>
    <col min="43" max="43" width="5.71428571428571" style="6" customWidth="1"/>
    <col min="44" max="44" width="6.71428571428571" style="6" customWidth="1"/>
    <col min="45" max="45" width="6.42857142857143" style="6" customWidth="1"/>
    <col min="46" max="46" width="6.28571428571429" style="6" customWidth="1"/>
    <col min="47" max="16384" width="9.14285714285714" style="6"/>
  </cols>
  <sheetData>
    <row r="1" ht="18" customHeight="1" spans="45:49">
      <c r="AS1" s="68"/>
      <c r="AT1" s="68"/>
      <c r="AU1" s="69"/>
      <c r="AV1" s="69"/>
      <c r="AW1" s="69"/>
    </row>
    <row r="2" s="1" customFormat="1" ht="21" customHeight="1" spans="1:49">
      <c r="A2" s="7" t="s">
        <v>26</v>
      </c>
      <c r="B2" s="8" t="s">
        <v>30</v>
      </c>
      <c r="C2" s="8" t="s">
        <v>27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9" t="s">
        <v>28</v>
      </c>
      <c r="AV2" s="9"/>
      <c r="AW2" s="9"/>
    </row>
    <row r="3" s="2" customFormat="1" ht="17.25" customHeight="1" spans="1:49">
      <c r="A3" s="7" t="s">
        <v>54</v>
      </c>
      <c r="B3" s="8"/>
      <c r="C3" s="9">
        <f>'1'!K8</f>
        <v>14</v>
      </c>
      <c r="D3" s="9"/>
      <c r="E3" s="9"/>
      <c r="F3" s="9"/>
      <c r="G3" s="9"/>
      <c r="H3" s="9">
        <f>'1'!H23:L23</f>
        <v>108</v>
      </c>
      <c r="I3" s="9"/>
      <c r="J3" s="9"/>
      <c r="K3" s="9"/>
      <c r="L3" s="9"/>
      <c r="M3" s="9">
        <f>'1'!K8</f>
        <v>14</v>
      </c>
      <c r="N3" s="9"/>
      <c r="O3" s="9">
        <f>'1'!O23:P23</f>
        <v>108</v>
      </c>
      <c r="P3" s="9"/>
      <c r="Q3" s="9">
        <f>'1'!K8</f>
        <v>14</v>
      </c>
      <c r="R3" s="9"/>
      <c r="S3" s="9"/>
      <c r="T3" s="9"/>
      <c r="U3" s="9"/>
      <c r="V3" s="9"/>
      <c r="W3" s="9"/>
      <c r="X3" s="9">
        <f>'1'!X23:AD23</f>
        <v>108</v>
      </c>
      <c r="Y3" s="9"/>
      <c r="Z3" s="9"/>
      <c r="AA3" s="9"/>
      <c r="AB3" s="9"/>
      <c r="AC3" s="9"/>
      <c r="AD3" s="9"/>
      <c r="AE3" s="9">
        <f>'1'!K8</f>
        <v>14</v>
      </c>
      <c r="AF3" s="9"/>
      <c r="AG3" s="9"/>
      <c r="AH3" s="9"/>
      <c r="AI3" s="9"/>
      <c r="AJ3" s="9"/>
      <c r="AK3" s="9">
        <f>'1'!AK23:AP23</f>
        <v>108</v>
      </c>
      <c r="AL3" s="9"/>
      <c r="AM3" s="9"/>
      <c r="AN3" s="9"/>
      <c r="AO3" s="9"/>
      <c r="AP3" s="9"/>
      <c r="AQ3" s="8"/>
      <c r="AR3" s="8"/>
      <c r="AS3" s="8"/>
      <c r="AT3" s="8"/>
      <c r="AU3" s="70" t="s">
        <v>40</v>
      </c>
      <c r="AV3" s="71" t="s">
        <v>41</v>
      </c>
      <c r="AW3" s="70" t="s">
        <v>42</v>
      </c>
    </row>
    <row r="4" s="3" customFormat="1" ht="13.5" customHeight="1" spans="1:49">
      <c r="A4" s="10"/>
      <c r="B4" s="10"/>
      <c r="C4" s="11">
        <v>1</v>
      </c>
      <c r="D4" s="12">
        <v>2</v>
      </c>
      <c r="E4" s="12">
        <v>3</v>
      </c>
      <c r="F4" s="12">
        <v>4</v>
      </c>
      <c r="G4" s="13">
        <v>5</v>
      </c>
      <c r="H4" s="11">
        <v>1</v>
      </c>
      <c r="I4" s="12">
        <v>2</v>
      </c>
      <c r="J4" s="12">
        <v>3</v>
      </c>
      <c r="K4" s="12">
        <v>4</v>
      </c>
      <c r="L4" s="13">
        <v>5</v>
      </c>
      <c r="M4" s="42">
        <v>1</v>
      </c>
      <c r="N4" s="13">
        <v>2</v>
      </c>
      <c r="O4" s="42">
        <v>1</v>
      </c>
      <c r="P4" s="13">
        <v>2</v>
      </c>
      <c r="Q4" s="42">
        <v>1</v>
      </c>
      <c r="R4" s="12">
        <v>2</v>
      </c>
      <c r="S4" s="12">
        <v>3</v>
      </c>
      <c r="T4" s="12">
        <v>4</v>
      </c>
      <c r="U4" s="12">
        <v>5</v>
      </c>
      <c r="V4" s="12">
        <v>6</v>
      </c>
      <c r="W4" s="13">
        <v>7</v>
      </c>
      <c r="X4" s="42">
        <v>1</v>
      </c>
      <c r="Y4" s="12">
        <v>2</v>
      </c>
      <c r="Z4" s="12">
        <v>3</v>
      </c>
      <c r="AA4" s="12">
        <v>4</v>
      </c>
      <c r="AB4" s="12">
        <v>5</v>
      </c>
      <c r="AC4" s="12">
        <v>6</v>
      </c>
      <c r="AD4" s="13">
        <v>7</v>
      </c>
      <c r="AE4" s="42">
        <v>1</v>
      </c>
      <c r="AF4" s="12">
        <v>2</v>
      </c>
      <c r="AG4" s="12">
        <v>3</v>
      </c>
      <c r="AH4" s="12">
        <v>4</v>
      </c>
      <c r="AI4" s="55">
        <v>5</v>
      </c>
      <c r="AJ4" s="13">
        <v>6</v>
      </c>
      <c r="AK4" s="42">
        <v>1</v>
      </c>
      <c r="AL4" s="12">
        <v>2</v>
      </c>
      <c r="AM4" s="12">
        <v>3</v>
      </c>
      <c r="AN4" s="12">
        <v>4</v>
      </c>
      <c r="AO4" s="12">
        <v>5</v>
      </c>
      <c r="AP4" s="13">
        <v>6</v>
      </c>
      <c r="AQ4" s="72">
        <v>1</v>
      </c>
      <c r="AR4" s="12">
        <v>2</v>
      </c>
      <c r="AS4" s="73">
        <v>3</v>
      </c>
      <c r="AT4" s="13">
        <v>4</v>
      </c>
      <c r="AU4" s="70"/>
      <c r="AV4" s="71"/>
      <c r="AW4" s="70"/>
    </row>
    <row r="5" ht="16.5" customHeight="1" spans="1:49">
      <c r="A5" s="14" t="s">
        <v>77</v>
      </c>
      <c r="B5" s="15" t="s">
        <v>57</v>
      </c>
      <c r="C5" s="16"/>
      <c r="D5" s="17"/>
      <c r="E5" s="17"/>
      <c r="F5" s="17"/>
      <c r="G5" s="18"/>
      <c r="H5" s="16"/>
      <c r="I5" s="17"/>
      <c r="J5" s="17"/>
      <c r="K5" s="17"/>
      <c r="L5" s="18"/>
      <c r="M5" s="43"/>
      <c r="N5" s="18"/>
      <c r="O5" s="43"/>
      <c r="P5" s="18"/>
      <c r="Q5" s="43"/>
      <c r="R5" s="17"/>
      <c r="S5" s="17"/>
      <c r="T5" s="17"/>
      <c r="U5" s="17"/>
      <c r="V5" s="17"/>
      <c r="W5" s="18"/>
      <c r="X5" s="43"/>
      <c r="Y5" s="17"/>
      <c r="Z5" s="17"/>
      <c r="AA5" s="17"/>
      <c r="AB5" s="17"/>
      <c r="AC5" s="17"/>
      <c r="AD5" s="18"/>
      <c r="AE5" s="16"/>
      <c r="AF5" s="49"/>
      <c r="AG5" s="56"/>
      <c r="AH5" s="49"/>
      <c r="AI5" s="57"/>
      <c r="AJ5" s="58"/>
      <c r="AK5" s="49"/>
      <c r="AL5" s="59"/>
      <c r="AM5" s="17"/>
      <c r="AN5" s="43"/>
      <c r="AO5" s="43"/>
      <c r="AP5" s="58"/>
      <c r="AQ5" s="49"/>
      <c r="AR5" s="17"/>
      <c r="AS5" s="17"/>
      <c r="AT5" s="58"/>
      <c r="AU5" s="74"/>
      <c r="AV5" s="74"/>
      <c r="AW5" s="83"/>
    </row>
    <row r="6" s="4" customFormat="1" ht="18" customHeight="1" spans="1:49">
      <c r="A6" s="14"/>
      <c r="B6" s="19" t="s">
        <v>58</v>
      </c>
      <c r="C6" s="20"/>
      <c r="D6" s="21"/>
      <c r="E6" s="21"/>
      <c r="F6" s="21"/>
      <c r="G6" s="22"/>
      <c r="H6" s="23"/>
      <c r="I6" s="21"/>
      <c r="J6" s="21"/>
      <c r="K6" s="21"/>
      <c r="L6" s="22"/>
      <c r="M6" s="23"/>
      <c r="N6" s="22"/>
      <c r="O6" s="23"/>
      <c r="P6" s="22"/>
      <c r="Q6" s="23"/>
      <c r="R6" s="21"/>
      <c r="S6" s="21"/>
      <c r="T6" s="21"/>
      <c r="U6" s="21"/>
      <c r="V6" s="21"/>
      <c r="W6" s="22"/>
      <c r="X6" s="23"/>
      <c r="Y6" s="21"/>
      <c r="Z6" s="21"/>
      <c r="AA6" s="21"/>
      <c r="AB6" s="21"/>
      <c r="AC6" s="21"/>
      <c r="AD6" s="22"/>
      <c r="AE6" s="20"/>
      <c r="AF6" s="50"/>
      <c r="AG6" s="21"/>
      <c r="AH6" s="50"/>
      <c r="AI6" s="21"/>
      <c r="AJ6" s="60"/>
      <c r="AK6" s="50"/>
      <c r="AL6" s="61"/>
      <c r="AM6" s="21"/>
      <c r="AN6" s="23"/>
      <c r="AO6" s="23"/>
      <c r="AP6" s="60"/>
      <c r="AQ6" s="50"/>
      <c r="AR6" s="21"/>
      <c r="AS6" s="21"/>
      <c r="AT6" s="60"/>
      <c r="AU6" s="75"/>
      <c r="AV6" s="75"/>
      <c r="AW6" s="84"/>
    </row>
    <row r="7" ht="16.5" customHeight="1" spans="1:49">
      <c r="A7" s="24" t="s">
        <v>78</v>
      </c>
      <c r="B7" s="25" t="s">
        <v>57</v>
      </c>
      <c r="C7" s="26">
        <v>44.6</v>
      </c>
      <c r="D7" s="27"/>
      <c r="E7" s="27"/>
      <c r="F7" s="27"/>
      <c r="G7" s="28"/>
      <c r="H7" s="26">
        <v>54.3</v>
      </c>
      <c r="I7" s="27"/>
      <c r="J7" s="27"/>
      <c r="K7" s="27"/>
      <c r="L7" s="28"/>
      <c r="M7" s="44"/>
      <c r="N7" s="28"/>
      <c r="O7" s="44"/>
      <c r="P7" s="28"/>
      <c r="Q7" s="44"/>
      <c r="R7" s="27"/>
      <c r="S7" s="27"/>
      <c r="T7" s="27"/>
      <c r="U7" s="27"/>
      <c r="V7" s="27"/>
      <c r="W7" s="28"/>
      <c r="X7" s="44"/>
      <c r="Y7" s="27"/>
      <c r="Z7" s="27"/>
      <c r="AA7" s="27"/>
      <c r="AB7" s="27"/>
      <c r="AC7" s="27"/>
      <c r="AD7" s="28"/>
      <c r="AE7" s="26"/>
      <c r="AF7" s="51"/>
      <c r="AG7" s="27"/>
      <c r="AH7" s="51"/>
      <c r="AI7" s="27"/>
      <c r="AJ7" s="62"/>
      <c r="AK7" s="51"/>
      <c r="AL7" s="63"/>
      <c r="AM7" s="27"/>
      <c r="AN7" s="44"/>
      <c r="AO7" s="44"/>
      <c r="AP7" s="62"/>
      <c r="AQ7" s="51"/>
      <c r="AR7" s="27"/>
      <c r="AS7" s="27"/>
      <c r="AT7" s="62"/>
      <c r="AU7" s="74"/>
      <c r="AV7" s="74"/>
      <c r="AW7" s="83"/>
    </row>
    <row r="8" s="4" customFormat="1" ht="18" customHeight="1" spans="1:49">
      <c r="A8" s="24"/>
      <c r="B8" s="19" t="s">
        <v>58</v>
      </c>
      <c r="C8" s="29">
        <f>C7*C3/1000</f>
        <v>0.6244</v>
      </c>
      <c r="D8" s="30"/>
      <c r="E8" s="30"/>
      <c r="F8" s="30"/>
      <c r="G8" s="31"/>
      <c r="H8" s="32">
        <f>H7*H3/1000</f>
        <v>5.8644</v>
      </c>
      <c r="I8" s="30"/>
      <c r="J8" s="30"/>
      <c r="K8" s="30"/>
      <c r="L8" s="31"/>
      <c r="M8" s="32"/>
      <c r="N8" s="31"/>
      <c r="O8" s="32"/>
      <c r="P8" s="31"/>
      <c r="Q8" s="32"/>
      <c r="R8" s="30"/>
      <c r="S8" s="30"/>
      <c r="T8" s="30"/>
      <c r="U8" s="30"/>
      <c r="V8" s="30"/>
      <c r="W8" s="31"/>
      <c r="X8" s="32"/>
      <c r="Y8" s="30"/>
      <c r="Z8" s="30"/>
      <c r="AA8" s="30"/>
      <c r="AB8" s="30"/>
      <c r="AC8" s="30"/>
      <c r="AD8" s="31"/>
      <c r="AE8" s="29"/>
      <c r="AF8" s="52"/>
      <c r="AG8" s="30"/>
      <c r="AH8" s="52"/>
      <c r="AI8" s="30"/>
      <c r="AJ8" s="64"/>
      <c r="AK8" s="52"/>
      <c r="AL8" s="65"/>
      <c r="AM8" s="30"/>
      <c r="AN8" s="32"/>
      <c r="AO8" s="32"/>
      <c r="AP8" s="64"/>
      <c r="AQ8" s="52"/>
      <c r="AR8" s="30"/>
      <c r="AS8" s="30"/>
      <c r="AT8" s="64"/>
      <c r="AU8" s="76">
        <v>6.48</v>
      </c>
      <c r="AV8" s="76"/>
      <c r="AW8" s="85"/>
    </row>
    <row r="9" ht="16.5" customHeight="1" spans="1:49">
      <c r="A9" s="24" t="s">
        <v>79</v>
      </c>
      <c r="B9" s="25" t="s">
        <v>57</v>
      </c>
      <c r="C9" s="26"/>
      <c r="D9" s="27"/>
      <c r="E9" s="27"/>
      <c r="F9" s="27"/>
      <c r="G9" s="28"/>
      <c r="H9" s="26"/>
      <c r="I9" s="27"/>
      <c r="J9" s="27"/>
      <c r="K9" s="27"/>
      <c r="L9" s="28"/>
      <c r="M9" s="44"/>
      <c r="N9" s="28"/>
      <c r="O9" s="44"/>
      <c r="P9" s="28"/>
      <c r="Q9" s="44"/>
      <c r="R9" s="27"/>
      <c r="S9" s="27"/>
      <c r="T9" s="27"/>
      <c r="U9" s="27"/>
      <c r="V9" s="27"/>
      <c r="W9" s="28"/>
      <c r="X9" s="44"/>
      <c r="Y9" s="27"/>
      <c r="Z9" s="27"/>
      <c r="AA9" s="27"/>
      <c r="AB9" s="27"/>
      <c r="AC9" s="27"/>
      <c r="AD9" s="28"/>
      <c r="AE9" s="26"/>
      <c r="AF9" s="51"/>
      <c r="AG9" s="27"/>
      <c r="AH9" s="51"/>
      <c r="AI9" s="27"/>
      <c r="AJ9" s="62"/>
      <c r="AK9" s="51"/>
      <c r="AL9" s="63"/>
      <c r="AM9" s="27"/>
      <c r="AN9" s="44"/>
      <c r="AO9" s="44"/>
      <c r="AP9" s="62"/>
      <c r="AQ9" s="51"/>
      <c r="AR9" s="27"/>
      <c r="AS9" s="27"/>
      <c r="AT9" s="62"/>
      <c r="AU9" s="74"/>
      <c r="AV9" s="74"/>
      <c r="AW9" s="83"/>
    </row>
    <row r="10" s="4" customFormat="1" ht="18" customHeight="1" spans="1:49">
      <c r="A10" s="24"/>
      <c r="B10" s="19" t="s">
        <v>58</v>
      </c>
      <c r="C10" s="20"/>
      <c r="D10" s="21"/>
      <c r="E10" s="21"/>
      <c r="F10" s="21"/>
      <c r="G10" s="22"/>
      <c r="H10" s="23"/>
      <c r="I10" s="21"/>
      <c r="J10" s="21"/>
      <c r="K10" s="21"/>
      <c r="L10" s="22"/>
      <c r="M10" s="23"/>
      <c r="N10" s="22"/>
      <c r="O10" s="23"/>
      <c r="P10" s="22"/>
      <c r="Q10" s="23"/>
      <c r="R10" s="21"/>
      <c r="S10" s="21"/>
      <c r="T10" s="21"/>
      <c r="U10" s="21"/>
      <c r="V10" s="21"/>
      <c r="W10" s="22"/>
      <c r="X10" s="23"/>
      <c r="Y10" s="21"/>
      <c r="Z10" s="21"/>
      <c r="AA10" s="21"/>
      <c r="AB10" s="21"/>
      <c r="AC10" s="21"/>
      <c r="AD10" s="22"/>
      <c r="AE10" s="20"/>
      <c r="AF10" s="50"/>
      <c r="AG10" s="21"/>
      <c r="AH10" s="50"/>
      <c r="AI10" s="21"/>
      <c r="AJ10" s="60"/>
      <c r="AK10" s="50"/>
      <c r="AL10" s="61"/>
      <c r="AM10" s="21"/>
      <c r="AN10" s="23"/>
      <c r="AO10" s="23"/>
      <c r="AP10" s="60"/>
      <c r="AQ10" s="50"/>
      <c r="AR10" s="21"/>
      <c r="AS10" s="21"/>
      <c r="AT10" s="60"/>
      <c r="AU10" s="75"/>
      <c r="AV10" s="75"/>
      <c r="AW10" s="84"/>
    </row>
    <row r="11" ht="16.5" customHeight="1" spans="1:49">
      <c r="A11" s="14" t="s">
        <v>80</v>
      </c>
      <c r="B11" s="25" t="s">
        <v>57</v>
      </c>
      <c r="C11" s="26"/>
      <c r="D11" s="27"/>
      <c r="E11" s="27"/>
      <c r="F11" s="27"/>
      <c r="G11" s="28"/>
      <c r="H11" s="26"/>
      <c r="I11" s="27"/>
      <c r="J11" s="27"/>
      <c r="K11" s="27"/>
      <c r="L11" s="28"/>
      <c r="M11" s="44"/>
      <c r="N11" s="28"/>
      <c r="O11" s="44"/>
      <c r="P11" s="28"/>
      <c r="Q11" s="44"/>
      <c r="R11" s="27"/>
      <c r="S11" s="27"/>
      <c r="T11" s="27"/>
      <c r="U11" s="27"/>
      <c r="V11" s="27"/>
      <c r="W11" s="28"/>
      <c r="X11" s="44"/>
      <c r="Y11" s="27"/>
      <c r="Z11" s="27"/>
      <c r="AA11" s="27"/>
      <c r="AB11" s="27"/>
      <c r="AC11" s="27"/>
      <c r="AD11" s="28"/>
      <c r="AE11" s="26"/>
      <c r="AF11" s="51"/>
      <c r="AG11" s="27"/>
      <c r="AH11" s="51"/>
      <c r="AI11" s="27"/>
      <c r="AJ11" s="62"/>
      <c r="AK11" s="51"/>
      <c r="AL11" s="63"/>
      <c r="AM11" s="27"/>
      <c r="AN11" s="44"/>
      <c r="AO11" s="44"/>
      <c r="AP11" s="62"/>
      <c r="AQ11" s="51"/>
      <c r="AR11" s="27"/>
      <c r="AS11" s="27"/>
      <c r="AT11" s="62"/>
      <c r="AU11" s="74"/>
      <c r="AV11" s="74"/>
      <c r="AW11" s="83"/>
    </row>
    <row r="12" s="4" customFormat="1" ht="18" customHeight="1" spans="1:49">
      <c r="A12" s="14"/>
      <c r="B12" s="19" t="s">
        <v>58</v>
      </c>
      <c r="C12" s="20"/>
      <c r="D12" s="21"/>
      <c r="E12" s="21"/>
      <c r="F12" s="21"/>
      <c r="G12" s="22"/>
      <c r="H12" s="23"/>
      <c r="I12" s="21"/>
      <c r="J12" s="21"/>
      <c r="K12" s="21"/>
      <c r="L12" s="22"/>
      <c r="M12" s="23"/>
      <c r="N12" s="22"/>
      <c r="O12" s="23"/>
      <c r="P12" s="22"/>
      <c r="Q12" s="23"/>
      <c r="R12" s="21"/>
      <c r="S12" s="21"/>
      <c r="T12" s="21"/>
      <c r="U12" s="21"/>
      <c r="V12" s="21"/>
      <c r="W12" s="22"/>
      <c r="X12" s="23"/>
      <c r="Y12" s="21"/>
      <c r="Z12" s="21"/>
      <c r="AA12" s="21"/>
      <c r="AB12" s="21"/>
      <c r="AC12" s="21"/>
      <c r="AD12" s="22"/>
      <c r="AE12" s="20"/>
      <c r="AF12" s="50"/>
      <c r="AG12" s="21"/>
      <c r="AH12" s="50"/>
      <c r="AI12" s="21"/>
      <c r="AJ12" s="60"/>
      <c r="AK12" s="50"/>
      <c r="AL12" s="61"/>
      <c r="AM12" s="21"/>
      <c r="AN12" s="23"/>
      <c r="AO12" s="23"/>
      <c r="AP12" s="60"/>
      <c r="AQ12" s="50"/>
      <c r="AR12" s="21"/>
      <c r="AS12" s="21"/>
      <c r="AT12" s="60"/>
      <c r="AU12" s="75"/>
      <c r="AV12" s="75"/>
      <c r="AW12" s="84"/>
    </row>
    <row r="13" ht="16.5" customHeight="1" spans="1:49">
      <c r="A13" s="24" t="s">
        <v>81</v>
      </c>
      <c r="B13" s="25" t="s">
        <v>57</v>
      </c>
      <c r="C13" s="26"/>
      <c r="D13" s="27"/>
      <c r="E13" s="27"/>
      <c r="F13" s="27"/>
      <c r="G13" s="28"/>
      <c r="H13" s="26"/>
      <c r="I13" s="27"/>
      <c r="J13" s="27"/>
      <c r="K13" s="27"/>
      <c r="L13" s="28"/>
      <c r="M13" s="44"/>
      <c r="N13" s="28"/>
      <c r="O13" s="44"/>
      <c r="P13" s="28"/>
      <c r="Q13" s="44"/>
      <c r="R13" s="27"/>
      <c r="S13" s="27"/>
      <c r="T13" s="27"/>
      <c r="U13" s="27"/>
      <c r="V13" s="27"/>
      <c r="W13" s="28"/>
      <c r="X13" s="44"/>
      <c r="Y13" s="27"/>
      <c r="Z13" s="27"/>
      <c r="AA13" s="27"/>
      <c r="AB13" s="27"/>
      <c r="AC13" s="27"/>
      <c r="AD13" s="28"/>
      <c r="AE13" s="26"/>
      <c r="AF13" s="51"/>
      <c r="AG13" s="27"/>
      <c r="AH13" s="51"/>
      <c r="AI13" s="27"/>
      <c r="AJ13" s="62"/>
      <c r="AK13" s="51"/>
      <c r="AL13" s="63"/>
      <c r="AM13" s="27"/>
      <c r="AN13" s="44"/>
      <c r="AO13" s="44"/>
      <c r="AP13" s="62"/>
      <c r="AQ13" s="51"/>
      <c r="AR13" s="27"/>
      <c r="AS13" s="27"/>
      <c r="AT13" s="62"/>
      <c r="AU13" s="74"/>
      <c r="AV13" s="74"/>
      <c r="AW13" s="83"/>
    </row>
    <row r="14" s="4" customFormat="1" ht="18" customHeight="1" spans="1:49">
      <c r="A14" s="24"/>
      <c r="B14" s="19" t="s">
        <v>58</v>
      </c>
      <c r="C14" s="20"/>
      <c r="D14" s="21"/>
      <c r="E14" s="21"/>
      <c r="F14" s="21"/>
      <c r="G14" s="22"/>
      <c r="H14" s="23"/>
      <c r="I14" s="21"/>
      <c r="J14" s="21"/>
      <c r="K14" s="21"/>
      <c r="L14" s="22"/>
      <c r="M14" s="23"/>
      <c r="N14" s="22"/>
      <c r="O14" s="23"/>
      <c r="P14" s="22"/>
      <c r="Q14" s="23"/>
      <c r="R14" s="21"/>
      <c r="S14" s="30"/>
      <c r="T14" s="21"/>
      <c r="U14" s="21"/>
      <c r="V14" s="21"/>
      <c r="W14" s="22"/>
      <c r="X14" s="23"/>
      <c r="Y14" s="21"/>
      <c r="Z14" s="30"/>
      <c r="AA14" s="21"/>
      <c r="AB14" s="21"/>
      <c r="AC14" s="21"/>
      <c r="AD14" s="22"/>
      <c r="AE14" s="20"/>
      <c r="AF14" s="50"/>
      <c r="AG14" s="21"/>
      <c r="AH14" s="50"/>
      <c r="AI14" s="21"/>
      <c r="AJ14" s="60"/>
      <c r="AK14" s="50"/>
      <c r="AL14" s="61"/>
      <c r="AM14" s="21"/>
      <c r="AN14" s="23"/>
      <c r="AO14" s="23"/>
      <c r="AP14" s="60"/>
      <c r="AQ14" s="50"/>
      <c r="AR14" s="30"/>
      <c r="AS14" s="21"/>
      <c r="AT14" s="60"/>
      <c r="AU14" s="76"/>
      <c r="AV14" s="76"/>
      <c r="AW14" s="85"/>
    </row>
    <row r="15" ht="16.5" customHeight="1" spans="1:49">
      <c r="A15" s="14" t="s">
        <v>82</v>
      </c>
      <c r="B15" s="25" t="s">
        <v>57</v>
      </c>
      <c r="C15" s="26"/>
      <c r="D15" s="27"/>
      <c r="E15" s="27"/>
      <c r="F15" s="27"/>
      <c r="G15" s="28"/>
      <c r="H15" s="26"/>
      <c r="I15" s="27"/>
      <c r="J15" s="27"/>
      <c r="K15" s="27"/>
      <c r="L15" s="28"/>
      <c r="M15" s="44"/>
      <c r="N15" s="28"/>
      <c r="O15" s="44"/>
      <c r="P15" s="28"/>
      <c r="Q15" s="44"/>
      <c r="R15" s="27"/>
      <c r="S15" s="27"/>
      <c r="T15" s="27"/>
      <c r="U15" s="27"/>
      <c r="V15" s="27"/>
      <c r="W15" s="28"/>
      <c r="X15" s="44"/>
      <c r="Y15" s="27"/>
      <c r="Z15" s="27"/>
      <c r="AA15" s="27"/>
      <c r="AB15" s="27"/>
      <c r="AC15" s="27"/>
      <c r="AD15" s="28"/>
      <c r="AE15" s="26"/>
      <c r="AF15" s="51"/>
      <c r="AG15" s="27"/>
      <c r="AH15" s="51"/>
      <c r="AI15" s="27"/>
      <c r="AJ15" s="62"/>
      <c r="AK15" s="51"/>
      <c r="AL15" s="63"/>
      <c r="AM15" s="27"/>
      <c r="AN15" s="44"/>
      <c r="AO15" s="44"/>
      <c r="AP15" s="62"/>
      <c r="AQ15" s="51"/>
      <c r="AR15" s="27"/>
      <c r="AS15" s="27"/>
      <c r="AT15" s="62"/>
      <c r="AU15" s="74"/>
      <c r="AV15" s="74"/>
      <c r="AW15" s="83"/>
    </row>
    <row r="16" s="4" customFormat="1" ht="18" customHeight="1" spans="1:49">
      <c r="A16" s="14"/>
      <c r="B16" s="19" t="s">
        <v>58</v>
      </c>
      <c r="C16" s="29"/>
      <c r="D16" s="30"/>
      <c r="E16" s="30"/>
      <c r="F16" s="30"/>
      <c r="G16" s="31"/>
      <c r="H16" s="32"/>
      <c r="I16" s="30"/>
      <c r="J16" s="30"/>
      <c r="K16" s="30"/>
      <c r="L16" s="31"/>
      <c r="M16" s="32"/>
      <c r="N16" s="31"/>
      <c r="O16" s="32"/>
      <c r="P16" s="31"/>
      <c r="Q16" s="32"/>
      <c r="R16" s="30"/>
      <c r="S16" s="30"/>
      <c r="T16" s="30"/>
      <c r="U16" s="30"/>
      <c r="V16" s="30"/>
      <c r="W16" s="31"/>
      <c r="X16" s="32"/>
      <c r="Y16" s="30"/>
      <c r="Z16" s="30"/>
      <c r="AA16" s="30"/>
      <c r="AB16" s="30"/>
      <c r="AC16" s="30"/>
      <c r="AD16" s="31"/>
      <c r="AE16" s="29"/>
      <c r="AF16" s="52"/>
      <c r="AG16" s="30"/>
      <c r="AH16" s="52"/>
      <c r="AI16" s="30"/>
      <c r="AJ16" s="64"/>
      <c r="AK16" s="52"/>
      <c r="AL16" s="65"/>
      <c r="AM16" s="30"/>
      <c r="AN16" s="32"/>
      <c r="AO16" s="32"/>
      <c r="AP16" s="64"/>
      <c r="AQ16" s="52"/>
      <c r="AR16" s="30"/>
      <c r="AS16" s="30"/>
      <c r="AT16" s="64"/>
      <c r="AU16" s="76"/>
      <c r="AV16" s="76"/>
      <c r="AW16" s="85"/>
    </row>
    <row r="17" ht="16.5" customHeight="1" spans="1:49">
      <c r="A17" s="24" t="s">
        <v>83</v>
      </c>
      <c r="B17" s="25" t="s">
        <v>57</v>
      </c>
      <c r="C17" s="26"/>
      <c r="D17" s="27"/>
      <c r="E17" s="27"/>
      <c r="F17" s="27"/>
      <c r="G17" s="28"/>
      <c r="H17" s="26"/>
      <c r="I17" s="27"/>
      <c r="J17" s="27"/>
      <c r="K17" s="27"/>
      <c r="L17" s="28"/>
      <c r="M17" s="44"/>
      <c r="N17" s="28"/>
      <c r="O17" s="44"/>
      <c r="P17" s="28"/>
      <c r="Q17" s="44"/>
      <c r="R17" s="27"/>
      <c r="S17" s="27"/>
      <c r="T17" s="27"/>
      <c r="U17" s="27"/>
      <c r="V17" s="27"/>
      <c r="W17" s="28"/>
      <c r="X17" s="44"/>
      <c r="Y17" s="27"/>
      <c r="Z17" s="27"/>
      <c r="AA17" s="27"/>
      <c r="AB17" s="27"/>
      <c r="AC17" s="27"/>
      <c r="AD17" s="28"/>
      <c r="AE17" s="26"/>
      <c r="AF17" s="51"/>
      <c r="AG17" s="27"/>
      <c r="AH17" s="51"/>
      <c r="AI17" s="27"/>
      <c r="AJ17" s="62"/>
      <c r="AK17" s="51"/>
      <c r="AL17" s="63"/>
      <c r="AM17" s="27"/>
      <c r="AN17" s="44"/>
      <c r="AO17" s="44"/>
      <c r="AP17" s="62"/>
      <c r="AQ17" s="51"/>
      <c r="AR17" s="27"/>
      <c r="AS17" s="27"/>
      <c r="AT17" s="62"/>
      <c r="AU17" s="74"/>
      <c r="AV17" s="74"/>
      <c r="AW17" s="83"/>
    </row>
    <row r="18" s="4" customFormat="1" ht="18" customHeight="1" spans="1:49">
      <c r="A18" s="24"/>
      <c r="B18" s="19" t="s">
        <v>58</v>
      </c>
      <c r="C18" s="20"/>
      <c r="D18" s="21"/>
      <c r="E18" s="21"/>
      <c r="F18" s="21"/>
      <c r="G18" s="22"/>
      <c r="H18" s="23"/>
      <c r="I18" s="21"/>
      <c r="J18" s="21"/>
      <c r="K18" s="21"/>
      <c r="L18" s="22"/>
      <c r="M18" s="23"/>
      <c r="N18" s="22"/>
      <c r="O18" s="23"/>
      <c r="P18" s="22"/>
      <c r="Q18" s="23"/>
      <c r="R18" s="21"/>
      <c r="S18" s="21"/>
      <c r="T18" s="21"/>
      <c r="U18" s="21"/>
      <c r="V18" s="21"/>
      <c r="W18" s="22"/>
      <c r="X18" s="23"/>
      <c r="Y18" s="21"/>
      <c r="Z18" s="21"/>
      <c r="AA18" s="21"/>
      <c r="AB18" s="21"/>
      <c r="AC18" s="21"/>
      <c r="AD18" s="22"/>
      <c r="AE18" s="20"/>
      <c r="AF18" s="50"/>
      <c r="AG18" s="21"/>
      <c r="AH18" s="50"/>
      <c r="AI18" s="21"/>
      <c r="AJ18" s="60"/>
      <c r="AK18" s="50"/>
      <c r="AL18" s="61"/>
      <c r="AM18" s="21"/>
      <c r="AN18" s="23"/>
      <c r="AO18" s="23"/>
      <c r="AP18" s="60"/>
      <c r="AQ18" s="50"/>
      <c r="AR18" s="21"/>
      <c r="AS18" s="21"/>
      <c r="AT18" s="60"/>
      <c r="AU18" s="75"/>
      <c r="AV18" s="75"/>
      <c r="AW18" s="84"/>
    </row>
    <row r="19" ht="16.5" customHeight="1" spans="1:49">
      <c r="A19" s="24" t="s">
        <v>84</v>
      </c>
      <c r="B19" s="25" t="s">
        <v>57</v>
      </c>
      <c r="C19" s="26"/>
      <c r="D19" s="27"/>
      <c r="E19" s="27"/>
      <c r="F19" s="27"/>
      <c r="G19" s="28"/>
      <c r="H19" s="26"/>
      <c r="I19" s="27"/>
      <c r="J19" s="27"/>
      <c r="K19" s="27"/>
      <c r="L19" s="28"/>
      <c r="M19" s="44"/>
      <c r="N19" s="28"/>
      <c r="O19" s="44"/>
      <c r="P19" s="28"/>
      <c r="Q19" s="44"/>
      <c r="R19" s="27"/>
      <c r="S19" s="27"/>
      <c r="T19" s="27"/>
      <c r="U19" s="27"/>
      <c r="V19" s="27"/>
      <c r="W19" s="28"/>
      <c r="X19" s="44"/>
      <c r="Y19" s="27"/>
      <c r="Z19" s="27"/>
      <c r="AA19" s="27"/>
      <c r="AB19" s="27"/>
      <c r="AC19" s="27"/>
      <c r="AD19" s="28"/>
      <c r="AE19" s="26"/>
      <c r="AF19" s="51"/>
      <c r="AG19" s="27"/>
      <c r="AH19" s="51"/>
      <c r="AI19" s="27"/>
      <c r="AJ19" s="62"/>
      <c r="AK19" s="51"/>
      <c r="AL19" s="63"/>
      <c r="AM19" s="27"/>
      <c r="AN19" s="44"/>
      <c r="AO19" s="44"/>
      <c r="AP19" s="62"/>
      <c r="AQ19" s="51"/>
      <c r="AR19" s="27"/>
      <c r="AS19" s="27"/>
      <c r="AT19" s="62"/>
      <c r="AU19" s="74"/>
      <c r="AV19" s="74"/>
      <c r="AW19" s="83"/>
    </row>
    <row r="20" s="4" customFormat="1" ht="18" customHeight="1" spans="1:49">
      <c r="A20" s="24"/>
      <c r="B20" s="19" t="s">
        <v>58</v>
      </c>
      <c r="C20" s="20"/>
      <c r="D20" s="21"/>
      <c r="E20" s="21"/>
      <c r="F20" s="21"/>
      <c r="G20" s="22"/>
      <c r="H20" s="23"/>
      <c r="I20" s="21"/>
      <c r="J20" s="21"/>
      <c r="K20" s="21"/>
      <c r="L20" s="22"/>
      <c r="M20" s="23"/>
      <c r="N20" s="22"/>
      <c r="O20" s="23"/>
      <c r="P20" s="22"/>
      <c r="Q20" s="23"/>
      <c r="R20" s="21"/>
      <c r="S20" s="21"/>
      <c r="T20" s="21"/>
      <c r="U20" s="21"/>
      <c r="V20" s="21"/>
      <c r="W20" s="22"/>
      <c r="X20" s="23"/>
      <c r="Y20" s="21"/>
      <c r="Z20" s="21"/>
      <c r="AA20" s="21"/>
      <c r="AB20" s="21"/>
      <c r="AC20" s="21"/>
      <c r="AD20" s="22"/>
      <c r="AE20" s="20"/>
      <c r="AF20" s="50"/>
      <c r="AG20" s="21"/>
      <c r="AH20" s="50"/>
      <c r="AI20" s="21"/>
      <c r="AJ20" s="60"/>
      <c r="AK20" s="50"/>
      <c r="AL20" s="61"/>
      <c r="AM20" s="21"/>
      <c r="AN20" s="23"/>
      <c r="AO20" s="23"/>
      <c r="AP20" s="60"/>
      <c r="AQ20" s="50"/>
      <c r="AR20" s="21"/>
      <c r="AS20" s="21"/>
      <c r="AT20" s="60"/>
      <c r="AU20" s="76"/>
      <c r="AV20" s="75"/>
      <c r="AW20" s="86"/>
    </row>
    <row r="21" ht="16.5" customHeight="1" spans="1:49">
      <c r="A21" s="24" t="s">
        <v>85</v>
      </c>
      <c r="B21" s="25" t="s">
        <v>57</v>
      </c>
      <c r="C21" s="26">
        <v>3.1</v>
      </c>
      <c r="D21" s="27"/>
      <c r="E21" s="27"/>
      <c r="F21" s="27">
        <v>7</v>
      </c>
      <c r="G21" s="28"/>
      <c r="H21" s="26">
        <v>2.9</v>
      </c>
      <c r="I21" s="27"/>
      <c r="J21" s="27"/>
      <c r="K21" s="27">
        <v>10</v>
      </c>
      <c r="L21" s="28"/>
      <c r="M21" s="44"/>
      <c r="N21" s="28"/>
      <c r="O21" s="44"/>
      <c r="P21" s="28"/>
      <c r="Q21" s="44"/>
      <c r="R21" s="27"/>
      <c r="S21" s="27"/>
      <c r="T21" s="27"/>
      <c r="U21" s="46">
        <v>12</v>
      </c>
      <c r="V21" s="27"/>
      <c r="W21" s="28"/>
      <c r="X21" s="44"/>
      <c r="Y21" s="27"/>
      <c r="Z21" s="27"/>
      <c r="AA21" s="27"/>
      <c r="AB21" s="53">
        <v>12.8</v>
      </c>
      <c r="AC21" s="27"/>
      <c r="AD21" s="28"/>
      <c r="AE21" s="26"/>
      <c r="AF21" s="51">
        <v>2</v>
      </c>
      <c r="AG21" s="27"/>
      <c r="AH21" s="51"/>
      <c r="AI21" s="27"/>
      <c r="AJ21" s="62"/>
      <c r="AK21" s="51"/>
      <c r="AL21" s="63">
        <v>2</v>
      </c>
      <c r="AM21" s="27"/>
      <c r="AN21" s="44"/>
      <c r="AO21" s="44"/>
      <c r="AP21" s="62"/>
      <c r="AQ21" s="51"/>
      <c r="AR21" s="27"/>
      <c r="AS21" s="27"/>
      <c r="AT21" s="62"/>
      <c r="AU21" s="74"/>
      <c r="AV21" s="74"/>
      <c r="AW21" s="87"/>
    </row>
    <row r="22" s="4" customFormat="1" ht="18" customHeight="1" spans="1:49">
      <c r="A22" s="24"/>
      <c r="B22" s="19" t="s">
        <v>58</v>
      </c>
      <c r="C22" s="29">
        <f>C21*C3/1000</f>
        <v>0.0434</v>
      </c>
      <c r="D22" s="30"/>
      <c r="E22" s="30"/>
      <c r="F22" s="30">
        <f>F21*C3/1000</f>
        <v>0.098</v>
      </c>
      <c r="G22" s="31"/>
      <c r="H22" s="32">
        <f>H21*H3/1000</f>
        <v>0.3132</v>
      </c>
      <c r="I22" s="30"/>
      <c r="J22" s="30"/>
      <c r="K22" s="30">
        <f>K21*H3/1000</f>
        <v>1.08</v>
      </c>
      <c r="L22" s="31"/>
      <c r="M22" s="32"/>
      <c r="N22" s="31"/>
      <c r="O22" s="32"/>
      <c r="P22" s="31"/>
      <c r="Q22" s="32"/>
      <c r="R22" s="30"/>
      <c r="S22" s="30"/>
      <c r="T22" s="30"/>
      <c r="U22" s="30">
        <f>U21*Q3/1000</f>
        <v>0.168</v>
      </c>
      <c r="V22" s="30"/>
      <c r="W22" s="31"/>
      <c r="X22" s="32"/>
      <c r="Y22" s="30"/>
      <c r="Z22" s="30"/>
      <c r="AA22" s="30"/>
      <c r="AB22" s="30">
        <f>AB21*X3/1000</f>
        <v>1.3824</v>
      </c>
      <c r="AC22" s="30"/>
      <c r="AD22" s="31"/>
      <c r="AE22" s="29"/>
      <c r="AF22" s="52">
        <f>AF21*AE3/1000</f>
        <v>0.028</v>
      </c>
      <c r="AG22" s="30"/>
      <c r="AH22" s="52"/>
      <c r="AI22" s="30"/>
      <c r="AJ22" s="64"/>
      <c r="AK22" s="52"/>
      <c r="AL22" s="65">
        <f>AL21*AK3/1000</f>
        <v>0.216</v>
      </c>
      <c r="AM22" s="30"/>
      <c r="AN22" s="32"/>
      <c r="AO22" s="32"/>
      <c r="AP22" s="64"/>
      <c r="AQ22" s="52"/>
      <c r="AR22" s="30"/>
      <c r="AS22" s="30"/>
      <c r="AT22" s="64"/>
      <c r="AU22" s="76">
        <v>3.33</v>
      </c>
      <c r="AV22" s="76"/>
      <c r="AW22" s="88"/>
    </row>
    <row r="23" ht="16.5" customHeight="1" spans="1:49">
      <c r="A23" s="24" t="s">
        <v>86</v>
      </c>
      <c r="B23" s="25" t="s">
        <v>57</v>
      </c>
      <c r="C23" s="26"/>
      <c r="D23" s="27"/>
      <c r="E23" s="27"/>
      <c r="F23" s="27"/>
      <c r="G23" s="28"/>
      <c r="H23" s="26"/>
      <c r="I23" s="27"/>
      <c r="J23" s="27"/>
      <c r="K23" s="27"/>
      <c r="L23" s="28"/>
      <c r="M23" s="44"/>
      <c r="N23" s="28"/>
      <c r="O23" s="44"/>
      <c r="P23" s="28"/>
      <c r="Q23" s="44"/>
      <c r="R23" s="27"/>
      <c r="S23" s="27"/>
      <c r="T23" s="27"/>
      <c r="U23" s="27"/>
      <c r="V23" s="27"/>
      <c r="W23" s="28"/>
      <c r="X23" s="44"/>
      <c r="Y23" s="27"/>
      <c r="Z23" s="27"/>
      <c r="AA23" s="27"/>
      <c r="AB23" s="27"/>
      <c r="AC23" s="27"/>
      <c r="AD23" s="28"/>
      <c r="AE23" s="26"/>
      <c r="AF23" s="51"/>
      <c r="AG23" s="27"/>
      <c r="AH23" s="51"/>
      <c r="AI23" s="27"/>
      <c r="AJ23" s="62"/>
      <c r="AK23" s="51"/>
      <c r="AL23" s="63"/>
      <c r="AM23" s="27"/>
      <c r="AN23" s="44"/>
      <c r="AO23" s="44"/>
      <c r="AP23" s="62"/>
      <c r="AQ23" s="51"/>
      <c r="AR23" s="27"/>
      <c r="AS23" s="27"/>
      <c r="AT23" s="62"/>
      <c r="AU23" s="74"/>
      <c r="AV23" s="74"/>
      <c r="AW23" s="83"/>
    </row>
    <row r="24" s="4" customFormat="1" ht="18" customHeight="1" spans="1:49">
      <c r="A24" s="24"/>
      <c r="B24" s="19" t="s">
        <v>58</v>
      </c>
      <c r="C24" s="20"/>
      <c r="D24" s="30"/>
      <c r="E24" s="30"/>
      <c r="F24" s="30"/>
      <c r="G24" s="31"/>
      <c r="H24" s="32"/>
      <c r="I24" s="30"/>
      <c r="J24" s="30"/>
      <c r="K24" s="30"/>
      <c r="L24" s="31"/>
      <c r="M24" s="32"/>
      <c r="N24" s="31"/>
      <c r="O24" s="32"/>
      <c r="P24" s="45"/>
      <c r="Q24" s="32"/>
      <c r="R24" s="30"/>
      <c r="S24" s="30"/>
      <c r="T24" s="30"/>
      <c r="U24" s="30"/>
      <c r="V24" s="30"/>
      <c r="W24" s="31"/>
      <c r="X24" s="32"/>
      <c r="Y24" s="30"/>
      <c r="Z24" s="30"/>
      <c r="AA24" s="30"/>
      <c r="AB24" s="30"/>
      <c r="AC24" s="30"/>
      <c r="AD24" s="31"/>
      <c r="AE24" s="29"/>
      <c r="AF24" s="52"/>
      <c r="AG24" s="30"/>
      <c r="AH24" s="52"/>
      <c r="AI24" s="30"/>
      <c r="AJ24" s="64"/>
      <c r="AK24" s="52"/>
      <c r="AL24" s="65"/>
      <c r="AM24" s="30"/>
      <c r="AN24" s="32"/>
      <c r="AO24" s="32"/>
      <c r="AP24" s="64"/>
      <c r="AQ24" s="52"/>
      <c r="AR24" s="30"/>
      <c r="AS24" s="30"/>
      <c r="AT24" s="64"/>
      <c r="AU24" s="77"/>
      <c r="AV24" s="76"/>
      <c r="AW24" s="89"/>
    </row>
    <row r="25" ht="16.5" customHeight="1" spans="1:49">
      <c r="A25" s="14" t="s">
        <v>87</v>
      </c>
      <c r="B25" s="25" t="s">
        <v>57</v>
      </c>
      <c r="C25" s="26"/>
      <c r="D25" s="27"/>
      <c r="E25" s="27"/>
      <c r="F25" s="27"/>
      <c r="G25" s="28"/>
      <c r="H25" s="26"/>
      <c r="I25" s="27"/>
      <c r="J25" s="27"/>
      <c r="K25" s="27"/>
      <c r="L25" s="28"/>
      <c r="M25" s="44"/>
      <c r="N25" s="28"/>
      <c r="O25" s="44"/>
      <c r="P25" s="28"/>
      <c r="Q25" s="44"/>
      <c r="R25" s="27"/>
      <c r="S25" s="27"/>
      <c r="T25" s="27"/>
      <c r="U25" s="27"/>
      <c r="V25" s="27"/>
      <c r="W25" s="28"/>
      <c r="X25" s="44"/>
      <c r="Y25" s="27"/>
      <c r="Z25" s="27"/>
      <c r="AA25" s="27"/>
      <c r="AB25" s="27"/>
      <c r="AC25" s="27"/>
      <c r="AD25" s="28"/>
      <c r="AE25" s="26"/>
      <c r="AF25" s="51"/>
      <c r="AG25" s="27"/>
      <c r="AH25" s="51"/>
      <c r="AI25" s="27"/>
      <c r="AJ25" s="62"/>
      <c r="AK25" s="51"/>
      <c r="AL25" s="63"/>
      <c r="AM25" s="27"/>
      <c r="AN25" s="44"/>
      <c r="AO25" s="44"/>
      <c r="AP25" s="62"/>
      <c r="AQ25" s="51"/>
      <c r="AR25" s="27"/>
      <c r="AS25" s="27"/>
      <c r="AT25" s="62"/>
      <c r="AU25" s="74"/>
      <c r="AV25" s="74"/>
      <c r="AW25" s="83"/>
    </row>
    <row r="26" s="4" customFormat="1" ht="18" customHeight="1" spans="1:49">
      <c r="A26" s="14"/>
      <c r="B26" s="19" t="s">
        <v>58</v>
      </c>
      <c r="C26" s="20"/>
      <c r="D26" s="21"/>
      <c r="E26" s="21"/>
      <c r="F26" s="21"/>
      <c r="G26" s="22"/>
      <c r="H26" s="23"/>
      <c r="I26" s="21"/>
      <c r="J26" s="21"/>
      <c r="K26" s="21"/>
      <c r="L26" s="22"/>
      <c r="M26" s="23"/>
      <c r="N26" s="22"/>
      <c r="O26" s="23"/>
      <c r="P26" s="22"/>
      <c r="Q26" s="23"/>
      <c r="R26" s="21"/>
      <c r="S26" s="21"/>
      <c r="T26" s="21"/>
      <c r="U26" s="21"/>
      <c r="V26" s="21"/>
      <c r="W26" s="22"/>
      <c r="X26" s="23"/>
      <c r="Y26" s="21"/>
      <c r="Z26" s="21"/>
      <c r="AA26" s="21"/>
      <c r="AB26" s="21"/>
      <c r="AC26" s="21"/>
      <c r="AD26" s="22"/>
      <c r="AE26" s="20"/>
      <c r="AF26" s="50"/>
      <c r="AG26" s="21"/>
      <c r="AH26" s="50"/>
      <c r="AI26" s="21"/>
      <c r="AJ26" s="60"/>
      <c r="AK26" s="50"/>
      <c r="AL26" s="61"/>
      <c r="AM26" s="21"/>
      <c r="AN26" s="23"/>
      <c r="AO26" s="23"/>
      <c r="AP26" s="60"/>
      <c r="AQ26" s="50"/>
      <c r="AR26" s="21"/>
      <c r="AS26" s="21"/>
      <c r="AT26" s="60"/>
      <c r="AU26" s="75"/>
      <c r="AV26" s="75"/>
      <c r="AW26" s="84"/>
    </row>
    <row r="27" ht="16.5" customHeight="1" spans="1:49">
      <c r="A27" s="33" t="s">
        <v>88</v>
      </c>
      <c r="B27" s="25" t="s">
        <v>57</v>
      </c>
      <c r="C27" s="26"/>
      <c r="D27" s="27"/>
      <c r="E27" s="27"/>
      <c r="F27" s="27"/>
      <c r="G27" s="28"/>
      <c r="H27" s="26"/>
      <c r="I27" s="27"/>
      <c r="J27" s="27"/>
      <c r="K27" s="27"/>
      <c r="L27" s="28"/>
      <c r="M27" s="44"/>
      <c r="N27" s="28"/>
      <c r="O27" s="44"/>
      <c r="P27" s="28"/>
      <c r="Q27" s="44"/>
      <c r="R27" s="27"/>
      <c r="S27" s="27"/>
      <c r="T27" s="27"/>
      <c r="U27" s="27">
        <v>15</v>
      </c>
      <c r="V27" s="27"/>
      <c r="W27" s="28"/>
      <c r="X27" s="44"/>
      <c r="Y27" s="27"/>
      <c r="Z27" s="27"/>
      <c r="AA27" s="27"/>
      <c r="AB27" s="27">
        <v>16</v>
      </c>
      <c r="AC27" s="27"/>
      <c r="AD27" s="28"/>
      <c r="AE27" s="26"/>
      <c r="AF27" s="51"/>
      <c r="AG27" s="27"/>
      <c r="AH27" s="51"/>
      <c r="AI27" s="27"/>
      <c r="AJ27" s="62"/>
      <c r="AK27" s="51"/>
      <c r="AL27" s="63"/>
      <c r="AM27" s="27"/>
      <c r="AN27" s="44"/>
      <c r="AO27" s="44"/>
      <c r="AP27" s="62"/>
      <c r="AQ27" s="51"/>
      <c r="AR27" s="27"/>
      <c r="AS27" s="27"/>
      <c r="AT27" s="62"/>
      <c r="AU27" s="74"/>
      <c r="AV27" s="74"/>
      <c r="AW27" s="83"/>
    </row>
    <row r="28" s="4" customFormat="1" ht="18" customHeight="1" spans="1:49">
      <c r="A28" s="33"/>
      <c r="B28" s="19" t="s">
        <v>58</v>
      </c>
      <c r="C28" s="20"/>
      <c r="D28" s="21"/>
      <c r="E28" s="21"/>
      <c r="F28" s="21"/>
      <c r="G28" s="22"/>
      <c r="H28" s="23"/>
      <c r="I28" s="21"/>
      <c r="J28" s="21"/>
      <c r="K28" s="21"/>
      <c r="L28" s="22"/>
      <c r="M28" s="23"/>
      <c r="N28" s="22"/>
      <c r="O28" s="23"/>
      <c r="P28" s="22"/>
      <c r="Q28" s="23"/>
      <c r="R28" s="21"/>
      <c r="S28" s="21"/>
      <c r="T28" s="21"/>
      <c r="U28" s="30">
        <f>U27*Q3/1000</f>
        <v>0.21</v>
      </c>
      <c r="V28" s="21"/>
      <c r="W28" s="22"/>
      <c r="X28" s="23"/>
      <c r="Y28" s="21"/>
      <c r="Z28" s="21"/>
      <c r="AA28" s="21"/>
      <c r="AB28" s="30">
        <f>AB27*X3/1000</f>
        <v>1.728</v>
      </c>
      <c r="AC28" s="21"/>
      <c r="AD28" s="22"/>
      <c r="AE28" s="20"/>
      <c r="AF28" s="50"/>
      <c r="AG28" s="21"/>
      <c r="AH28" s="50"/>
      <c r="AI28" s="21"/>
      <c r="AJ28" s="60"/>
      <c r="AK28" s="50"/>
      <c r="AL28" s="61"/>
      <c r="AM28" s="21"/>
      <c r="AN28" s="23"/>
      <c r="AO28" s="23"/>
      <c r="AP28" s="60"/>
      <c r="AQ28" s="50"/>
      <c r="AR28" s="21"/>
      <c r="AS28" s="21"/>
      <c r="AT28" s="60"/>
      <c r="AU28" s="76">
        <f>U28+AB28</f>
        <v>1.938</v>
      </c>
      <c r="AV28" s="75"/>
      <c r="AW28" s="84"/>
    </row>
    <row r="29" ht="16.5" customHeight="1" spans="1:49">
      <c r="A29" s="33" t="s">
        <v>89</v>
      </c>
      <c r="B29" s="25" t="s">
        <v>57</v>
      </c>
      <c r="C29" s="26"/>
      <c r="D29" s="27"/>
      <c r="E29" s="27"/>
      <c r="F29" s="27"/>
      <c r="G29" s="28"/>
      <c r="H29" s="26"/>
      <c r="I29" s="27"/>
      <c r="J29" s="27"/>
      <c r="K29" s="27"/>
      <c r="L29" s="28"/>
      <c r="M29" s="44"/>
      <c r="N29" s="28"/>
      <c r="O29" s="44"/>
      <c r="P29" s="28"/>
      <c r="Q29" s="44"/>
      <c r="R29" s="27"/>
      <c r="S29" s="27"/>
      <c r="T29" s="27"/>
      <c r="U29" s="27"/>
      <c r="V29" s="27"/>
      <c r="W29" s="28"/>
      <c r="X29" s="44"/>
      <c r="Y29" s="27"/>
      <c r="Z29" s="27"/>
      <c r="AA29" s="27"/>
      <c r="AB29" s="27"/>
      <c r="AC29" s="27"/>
      <c r="AD29" s="28"/>
      <c r="AE29" s="26"/>
      <c r="AF29" s="51"/>
      <c r="AG29" s="27"/>
      <c r="AH29" s="51"/>
      <c r="AI29" s="27"/>
      <c r="AJ29" s="62"/>
      <c r="AK29" s="51"/>
      <c r="AL29" s="63"/>
      <c r="AM29" s="27"/>
      <c r="AN29" s="44"/>
      <c r="AO29" s="44"/>
      <c r="AP29" s="62"/>
      <c r="AQ29" s="51"/>
      <c r="AR29" s="27"/>
      <c r="AS29" s="27"/>
      <c r="AT29" s="62"/>
      <c r="AU29" s="74"/>
      <c r="AV29" s="74"/>
      <c r="AW29" s="83"/>
    </row>
    <row r="30" s="4" customFormat="1" ht="18" customHeight="1" spans="1:49">
      <c r="A30" s="33"/>
      <c r="B30" s="19" t="s">
        <v>58</v>
      </c>
      <c r="C30" s="29"/>
      <c r="D30" s="30"/>
      <c r="E30" s="30"/>
      <c r="F30" s="30"/>
      <c r="G30" s="31"/>
      <c r="H30" s="32"/>
      <c r="I30" s="30"/>
      <c r="J30" s="30"/>
      <c r="K30" s="30"/>
      <c r="L30" s="31"/>
      <c r="M30" s="32"/>
      <c r="N30" s="31"/>
      <c r="O30" s="32"/>
      <c r="P30" s="31"/>
      <c r="Q30" s="32"/>
      <c r="R30" s="30"/>
      <c r="S30" s="30"/>
      <c r="T30" s="30"/>
      <c r="U30" s="30"/>
      <c r="V30" s="30"/>
      <c r="W30" s="31"/>
      <c r="X30" s="32"/>
      <c r="Y30" s="30"/>
      <c r="Z30" s="30"/>
      <c r="AA30" s="30"/>
      <c r="AB30" s="30"/>
      <c r="AC30" s="30"/>
      <c r="AD30" s="31"/>
      <c r="AE30" s="29"/>
      <c r="AF30" s="52"/>
      <c r="AG30" s="30"/>
      <c r="AH30" s="52"/>
      <c r="AI30" s="30"/>
      <c r="AJ30" s="64"/>
      <c r="AK30" s="52"/>
      <c r="AL30" s="65"/>
      <c r="AM30" s="30"/>
      <c r="AN30" s="32"/>
      <c r="AO30" s="32"/>
      <c r="AP30" s="64"/>
      <c r="AQ30" s="52"/>
      <c r="AR30" s="30"/>
      <c r="AS30" s="30"/>
      <c r="AT30" s="64"/>
      <c r="AU30" s="77"/>
      <c r="AV30" s="77"/>
      <c r="AW30" s="89"/>
    </row>
    <row r="31" ht="16.5" customHeight="1" spans="1:49">
      <c r="A31" s="34" t="s">
        <v>90</v>
      </c>
      <c r="B31" s="25" t="s">
        <v>57</v>
      </c>
      <c r="C31" s="26"/>
      <c r="D31" s="27"/>
      <c r="E31" s="27"/>
      <c r="F31" s="27"/>
      <c r="G31" s="28"/>
      <c r="H31" s="26"/>
      <c r="I31" s="27"/>
      <c r="J31" s="27"/>
      <c r="K31" s="27"/>
      <c r="L31" s="28"/>
      <c r="M31" s="44"/>
      <c r="N31" s="28"/>
      <c r="O31" s="44"/>
      <c r="P31" s="28"/>
      <c r="Q31" s="44"/>
      <c r="R31" s="27"/>
      <c r="S31" s="27"/>
      <c r="T31" s="27"/>
      <c r="U31" s="27"/>
      <c r="V31" s="27"/>
      <c r="W31" s="28"/>
      <c r="X31" s="44"/>
      <c r="Y31" s="27"/>
      <c r="Z31" s="27"/>
      <c r="AA31" s="27"/>
      <c r="AB31" s="27"/>
      <c r="AC31" s="27"/>
      <c r="AD31" s="28"/>
      <c r="AE31" s="26"/>
      <c r="AF31" s="51"/>
      <c r="AG31" s="27"/>
      <c r="AH31" s="51"/>
      <c r="AI31" s="27"/>
      <c r="AJ31" s="62"/>
      <c r="AK31" s="51"/>
      <c r="AL31" s="63"/>
      <c r="AM31" s="27"/>
      <c r="AN31" s="44"/>
      <c r="AO31" s="44"/>
      <c r="AP31" s="62"/>
      <c r="AQ31" s="51"/>
      <c r="AR31" s="27"/>
      <c r="AS31" s="27"/>
      <c r="AT31" s="62"/>
      <c r="AU31" s="78"/>
      <c r="AV31" s="78"/>
      <c r="AW31" s="90"/>
    </row>
    <row r="32" s="4" customFormat="1" ht="18" customHeight="1" spans="1:49">
      <c r="A32" s="34"/>
      <c r="B32" s="19" t="s">
        <v>58</v>
      </c>
      <c r="C32" s="29"/>
      <c r="D32" s="30"/>
      <c r="E32" s="30"/>
      <c r="F32" s="30"/>
      <c r="G32" s="31"/>
      <c r="H32" s="32"/>
      <c r="I32" s="30"/>
      <c r="J32" s="30"/>
      <c r="K32" s="30"/>
      <c r="L32" s="31"/>
      <c r="M32" s="32"/>
      <c r="N32" s="31"/>
      <c r="O32" s="32"/>
      <c r="P32" s="31"/>
      <c r="Q32" s="32"/>
      <c r="R32" s="30"/>
      <c r="S32" s="30"/>
      <c r="T32" s="30"/>
      <c r="U32" s="30"/>
      <c r="V32" s="30"/>
      <c r="W32" s="31"/>
      <c r="X32" s="32"/>
      <c r="Y32" s="30"/>
      <c r="Z32" s="30"/>
      <c r="AA32" s="30"/>
      <c r="AB32" s="30"/>
      <c r="AC32" s="30"/>
      <c r="AD32" s="31"/>
      <c r="AE32" s="29"/>
      <c r="AF32" s="52"/>
      <c r="AG32" s="30"/>
      <c r="AH32" s="52"/>
      <c r="AI32" s="30"/>
      <c r="AJ32" s="64"/>
      <c r="AK32" s="52"/>
      <c r="AL32" s="65"/>
      <c r="AM32" s="30"/>
      <c r="AN32" s="32"/>
      <c r="AO32" s="32"/>
      <c r="AP32" s="64"/>
      <c r="AQ32" s="52"/>
      <c r="AR32" s="30"/>
      <c r="AS32" s="30"/>
      <c r="AT32" s="64"/>
      <c r="AU32" s="76"/>
      <c r="AV32" s="77"/>
      <c r="AW32" s="85"/>
    </row>
    <row r="33" ht="16.5" customHeight="1" spans="1:49">
      <c r="A33" s="34" t="s">
        <v>91</v>
      </c>
      <c r="B33" s="25" t="s">
        <v>57</v>
      </c>
      <c r="C33" s="26"/>
      <c r="D33" s="27"/>
      <c r="E33" s="27"/>
      <c r="F33" s="27"/>
      <c r="G33" s="28"/>
      <c r="H33" s="26"/>
      <c r="I33" s="27"/>
      <c r="J33" s="27"/>
      <c r="K33" s="27"/>
      <c r="L33" s="28"/>
      <c r="M33" s="44">
        <v>110</v>
      </c>
      <c r="N33" s="28"/>
      <c r="O33" s="44">
        <v>110</v>
      </c>
      <c r="P33" s="28"/>
      <c r="Q33" s="44"/>
      <c r="R33" s="27"/>
      <c r="S33" s="27"/>
      <c r="T33" s="27"/>
      <c r="U33" s="27"/>
      <c r="V33" s="27"/>
      <c r="W33" s="28"/>
      <c r="X33" s="44"/>
      <c r="Y33" s="27"/>
      <c r="Z33" s="27"/>
      <c r="AA33" s="27"/>
      <c r="AB33" s="27"/>
      <c r="AC33" s="27"/>
      <c r="AD33" s="28"/>
      <c r="AE33" s="26"/>
      <c r="AF33" s="51"/>
      <c r="AG33" s="27"/>
      <c r="AH33" s="51"/>
      <c r="AI33" s="27"/>
      <c r="AJ33" s="62"/>
      <c r="AK33" s="51"/>
      <c r="AL33" s="63"/>
      <c r="AM33" s="27"/>
      <c r="AN33" s="44"/>
      <c r="AO33" s="44"/>
      <c r="AP33" s="62"/>
      <c r="AQ33" s="51"/>
      <c r="AR33" s="27"/>
      <c r="AS33" s="27"/>
      <c r="AT33" s="62"/>
      <c r="AU33" s="74"/>
      <c r="AV33" s="74"/>
      <c r="AW33" s="83"/>
    </row>
    <row r="34" s="4" customFormat="1" ht="18" customHeight="1" spans="1:49">
      <c r="A34" s="34"/>
      <c r="B34" s="19" t="s">
        <v>58</v>
      </c>
      <c r="C34" s="29"/>
      <c r="D34" s="30"/>
      <c r="E34" s="30"/>
      <c r="F34" s="30"/>
      <c r="G34" s="31"/>
      <c r="H34" s="32"/>
      <c r="I34" s="30"/>
      <c r="J34" s="30"/>
      <c r="K34" s="30"/>
      <c r="L34" s="31"/>
      <c r="M34" s="32">
        <f>M33*M3/1000</f>
        <v>1.54</v>
      </c>
      <c r="N34" s="31"/>
      <c r="O34" s="32">
        <f>O33*O3/1000</f>
        <v>11.88</v>
      </c>
      <c r="P34" s="31"/>
      <c r="Q34" s="32"/>
      <c r="R34" s="30"/>
      <c r="S34" s="30"/>
      <c r="T34" s="30"/>
      <c r="U34" s="30"/>
      <c r="V34" s="30"/>
      <c r="W34" s="31"/>
      <c r="X34" s="32"/>
      <c r="Y34" s="30"/>
      <c r="Z34" s="30"/>
      <c r="AA34" s="30"/>
      <c r="AB34" s="30"/>
      <c r="AC34" s="30"/>
      <c r="AD34" s="31"/>
      <c r="AE34" s="29"/>
      <c r="AF34" s="52"/>
      <c r="AG34" s="30"/>
      <c r="AH34" s="52"/>
      <c r="AI34" s="30"/>
      <c r="AJ34" s="64"/>
      <c r="AK34" s="52"/>
      <c r="AL34" s="65"/>
      <c r="AM34" s="30"/>
      <c r="AN34" s="32"/>
      <c r="AO34" s="32"/>
      <c r="AP34" s="64"/>
      <c r="AQ34" s="52"/>
      <c r="AR34" s="30"/>
      <c r="AS34" s="30"/>
      <c r="AT34" s="64"/>
      <c r="AU34" s="76">
        <f>M34+O34</f>
        <v>13.42</v>
      </c>
      <c r="AV34" s="76"/>
      <c r="AW34" s="85"/>
    </row>
    <row r="35" ht="16.5" customHeight="1" spans="1:49">
      <c r="A35" s="14" t="s">
        <v>92</v>
      </c>
      <c r="B35" s="25" t="s">
        <v>57</v>
      </c>
      <c r="C35" s="26"/>
      <c r="D35" s="27"/>
      <c r="E35" s="27"/>
      <c r="F35" s="27"/>
      <c r="G35" s="28"/>
      <c r="H35" s="26"/>
      <c r="I35" s="27"/>
      <c r="J35" s="27"/>
      <c r="K35" s="27"/>
      <c r="L35" s="28"/>
      <c r="M35" s="44"/>
      <c r="N35" s="28"/>
      <c r="O35" s="44"/>
      <c r="P35" s="28"/>
      <c r="Q35" s="44">
        <v>25.2</v>
      </c>
      <c r="R35" s="27"/>
      <c r="S35" s="27">
        <v>43</v>
      </c>
      <c r="T35" s="27"/>
      <c r="U35" s="27"/>
      <c r="V35" s="27"/>
      <c r="W35" s="28"/>
      <c r="X35" s="44">
        <v>33.6</v>
      </c>
      <c r="Y35" s="27"/>
      <c r="Z35" s="27">
        <v>55.5</v>
      </c>
      <c r="AA35" s="27"/>
      <c r="AB35" s="27"/>
      <c r="AC35" s="27"/>
      <c r="AD35" s="28"/>
      <c r="AE35" s="26"/>
      <c r="AF35" s="51"/>
      <c r="AG35" s="27"/>
      <c r="AH35" s="51"/>
      <c r="AI35" s="27"/>
      <c r="AJ35" s="62"/>
      <c r="AK35" s="51"/>
      <c r="AL35" s="63"/>
      <c r="AM35" s="27"/>
      <c r="AN35" s="44"/>
      <c r="AO35" s="44"/>
      <c r="AP35" s="62"/>
      <c r="AQ35" s="51"/>
      <c r="AR35" s="27"/>
      <c r="AS35" s="27"/>
      <c r="AT35" s="62"/>
      <c r="AU35" s="74"/>
      <c r="AV35" s="74"/>
      <c r="AW35" s="83"/>
    </row>
    <row r="36" s="4" customFormat="1" ht="18" customHeight="1" spans="1:49">
      <c r="A36" s="14"/>
      <c r="B36" s="19" t="s">
        <v>58</v>
      </c>
      <c r="C36" s="29"/>
      <c r="D36" s="30"/>
      <c r="E36" s="30"/>
      <c r="F36" s="30"/>
      <c r="G36" s="31"/>
      <c r="H36" s="32"/>
      <c r="I36" s="30"/>
      <c r="J36" s="30"/>
      <c r="K36" s="30"/>
      <c r="L36" s="31"/>
      <c r="M36" s="32"/>
      <c r="N36" s="31"/>
      <c r="O36" s="32"/>
      <c r="P36" s="31"/>
      <c r="Q36" s="32">
        <f>Q35*Q3/1000</f>
        <v>0.3528</v>
      </c>
      <c r="R36" s="30"/>
      <c r="S36" s="30">
        <f>S35*Q3/1000</f>
        <v>0.602</v>
      </c>
      <c r="T36" s="30"/>
      <c r="U36" s="30"/>
      <c r="V36" s="30"/>
      <c r="W36" s="31"/>
      <c r="X36" s="32">
        <f>X35*X3/1000</f>
        <v>3.6288</v>
      </c>
      <c r="Y36" s="30"/>
      <c r="Z36" s="30">
        <f>Z35*X3/1000</f>
        <v>5.994</v>
      </c>
      <c r="AA36" s="30"/>
      <c r="AB36" s="30"/>
      <c r="AC36" s="30"/>
      <c r="AD36" s="31"/>
      <c r="AE36" s="29"/>
      <c r="AF36" s="52"/>
      <c r="AG36" s="30"/>
      <c r="AH36" s="52"/>
      <c r="AI36" s="30"/>
      <c r="AJ36" s="64"/>
      <c r="AK36" s="52"/>
      <c r="AL36" s="65"/>
      <c r="AM36" s="30"/>
      <c r="AN36" s="32"/>
      <c r="AO36" s="32"/>
      <c r="AP36" s="64"/>
      <c r="AQ36" s="52"/>
      <c r="AR36" s="30"/>
      <c r="AS36" s="30"/>
      <c r="AT36" s="64"/>
      <c r="AU36" s="76">
        <v>10.57</v>
      </c>
      <c r="AV36" s="76"/>
      <c r="AW36" s="85"/>
    </row>
    <row r="37" ht="16.5" customHeight="1" spans="1:49">
      <c r="A37" s="33" t="s">
        <v>93</v>
      </c>
      <c r="B37" s="25" t="s">
        <v>57</v>
      </c>
      <c r="C37" s="26"/>
      <c r="D37" s="27"/>
      <c r="E37" s="27"/>
      <c r="F37" s="27"/>
      <c r="G37" s="28"/>
      <c r="H37" s="26"/>
      <c r="I37" s="27"/>
      <c r="J37" s="27"/>
      <c r="K37" s="27"/>
      <c r="L37" s="28"/>
      <c r="M37" s="44"/>
      <c r="N37" s="28"/>
      <c r="O37" s="44"/>
      <c r="P37" s="28"/>
      <c r="Q37" s="44"/>
      <c r="R37" s="27"/>
      <c r="S37" s="27"/>
      <c r="T37" s="27"/>
      <c r="U37" s="27"/>
      <c r="V37" s="27"/>
      <c r="W37" s="28"/>
      <c r="X37" s="44"/>
      <c r="Y37" s="27"/>
      <c r="Z37" s="27"/>
      <c r="AA37" s="27"/>
      <c r="AB37" s="27"/>
      <c r="AC37" s="27"/>
      <c r="AD37" s="28"/>
      <c r="AE37" s="26"/>
      <c r="AF37" s="51"/>
      <c r="AG37" s="27"/>
      <c r="AH37" s="51"/>
      <c r="AI37" s="27"/>
      <c r="AJ37" s="62"/>
      <c r="AK37" s="51"/>
      <c r="AL37" s="63"/>
      <c r="AM37" s="27"/>
      <c r="AN37" s="44"/>
      <c r="AO37" s="44"/>
      <c r="AP37" s="62"/>
      <c r="AQ37" s="51"/>
      <c r="AR37" s="27"/>
      <c r="AS37" s="27"/>
      <c r="AT37" s="62"/>
      <c r="AU37" s="74"/>
      <c r="AV37" s="74"/>
      <c r="AW37" s="83"/>
    </row>
    <row r="38" s="4" customFormat="1" ht="18" customHeight="1" spans="1:49">
      <c r="A38" s="33"/>
      <c r="B38" s="19" t="s">
        <v>58</v>
      </c>
      <c r="C38" s="29"/>
      <c r="D38" s="30"/>
      <c r="E38" s="30"/>
      <c r="F38" s="30"/>
      <c r="G38" s="31"/>
      <c r="H38" s="32"/>
      <c r="I38" s="30"/>
      <c r="J38" s="30"/>
      <c r="K38" s="30"/>
      <c r="L38" s="31"/>
      <c r="M38" s="32"/>
      <c r="N38" s="31"/>
      <c r="O38" s="32"/>
      <c r="P38" s="31"/>
      <c r="Q38" s="32"/>
      <c r="R38" s="30"/>
      <c r="S38" s="30"/>
      <c r="T38" s="30"/>
      <c r="U38" s="30"/>
      <c r="V38" s="30"/>
      <c r="W38" s="31"/>
      <c r="X38" s="32"/>
      <c r="Y38" s="30"/>
      <c r="Z38" s="30"/>
      <c r="AA38" s="30"/>
      <c r="AB38" s="30"/>
      <c r="AC38" s="30"/>
      <c r="AD38" s="31"/>
      <c r="AE38" s="29"/>
      <c r="AF38" s="52"/>
      <c r="AG38" s="30"/>
      <c r="AH38" s="52"/>
      <c r="AI38" s="30"/>
      <c r="AJ38" s="64"/>
      <c r="AK38" s="52"/>
      <c r="AL38" s="65"/>
      <c r="AM38" s="30"/>
      <c r="AN38" s="32"/>
      <c r="AO38" s="32"/>
      <c r="AP38" s="64"/>
      <c r="AQ38" s="52"/>
      <c r="AR38" s="30"/>
      <c r="AS38" s="30"/>
      <c r="AT38" s="64"/>
      <c r="AU38" s="76"/>
      <c r="AV38" s="76"/>
      <c r="AW38" s="85"/>
    </row>
    <row r="39" ht="16.5" customHeight="1" spans="1:49">
      <c r="A39" s="33" t="s">
        <v>94</v>
      </c>
      <c r="B39" s="25" t="s">
        <v>57</v>
      </c>
      <c r="C39" s="26"/>
      <c r="D39" s="27"/>
      <c r="E39" s="27"/>
      <c r="F39" s="27"/>
      <c r="G39" s="28"/>
      <c r="H39" s="26"/>
      <c r="I39" s="27"/>
      <c r="J39" s="27"/>
      <c r="K39" s="27"/>
      <c r="L39" s="28"/>
      <c r="M39" s="44"/>
      <c r="N39" s="28"/>
      <c r="O39" s="44"/>
      <c r="P39" s="28"/>
      <c r="Q39" s="44">
        <v>37.5</v>
      </c>
      <c r="R39" s="27"/>
      <c r="S39" s="27">
        <v>47</v>
      </c>
      <c r="T39" s="27"/>
      <c r="U39" s="27"/>
      <c r="V39" s="27"/>
      <c r="W39" s="28"/>
      <c r="X39" s="44">
        <v>50</v>
      </c>
      <c r="Y39" s="27"/>
      <c r="Z39" s="27">
        <v>60.7</v>
      </c>
      <c r="AA39" s="27"/>
      <c r="AB39" s="27"/>
      <c r="AC39" s="27"/>
      <c r="AD39" s="28"/>
      <c r="AE39" s="26"/>
      <c r="AF39" s="51"/>
      <c r="AG39" s="27"/>
      <c r="AH39" s="51"/>
      <c r="AI39" s="27"/>
      <c r="AJ39" s="62"/>
      <c r="AK39" s="51"/>
      <c r="AL39" s="63"/>
      <c r="AM39" s="27"/>
      <c r="AN39" s="44"/>
      <c r="AO39" s="44"/>
      <c r="AP39" s="62"/>
      <c r="AQ39" s="51"/>
      <c r="AR39" s="27"/>
      <c r="AS39" s="27"/>
      <c r="AT39" s="62"/>
      <c r="AU39" s="74"/>
      <c r="AV39" s="74"/>
      <c r="AW39" s="83"/>
    </row>
    <row r="40" s="4" customFormat="1" ht="18" customHeight="1" spans="1:49">
      <c r="A40" s="33"/>
      <c r="B40" s="19" t="s">
        <v>58</v>
      </c>
      <c r="C40" s="29"/>
      <c r="D40" s="30"/>
      <c r="E40" s="30"/>
      <c r="F40" s="30"/>
      <c r="G40" s="31"/>
      <c r="H40" s="32"/>
      <c r="I40" s="30"/>
      <c r="J40" s="30"/>
      <c r="K40" s="30"/>
      <c r="L40" s="31"/>
      <c r="M40" s="32"/>
      <c r="N40" s="31"/>
      <c r="O40" s="32"/>
      <c r="P40" s="31"/>
      <c r="Q40" s="32">
        <f>Q39*Q3/1000</f>
        <v>0.525</v>
      </c>
      <c r="R40" s="30"/>
      <c r="S40" s="30">
        <f>S39*Q3/1000</f>
        <v>0.658</v>
      </c>
      <c r="T40" s="30"/>
      <c r="U40" s="30"/>
      <c r="V40" s="30"/>
      <c r="W40" s="31"/>
      <c r="X40" s="32">
        <f>X39*X3/1000</f>
        <v>5.4</v>
      </c>
      <c r="Y40" s="30"/>
      <c r="Z40" s="30">
        <f>Z39*X3/1000</f>
        <v>6.5556</v>
      </c>
      <c r="AA40" s="30"/>
      <c r="AB40" s="30"/>
      <c r="AC40" s="30"/>
      <c r="AD40" s="31"/>
      <c r="AE40" s="29"/>
      <c r="AF40" s="52"/>
      <c r="AG40" s="30"/>
      <c r="AH40" s="52"/>
      <c r="AI40" s="30"/>
      <c r="AJ40" s="64"/>
      <c r="AK40" s="52"/>
      <c r="AL40" s="65"/>
      <c r="AM40" s="30"/>
      <c r="AN40" s="32"/>
      <c r="AO40" s="32"/>
      <c r="AP40" s="64"/>
      <c r="AQ40" s="52"/>
      <c r="AR40" s="30"/>
      <c r="AS40" s="30"/>
      <c r="AT40" s="64"/>
      <c r="AU40" s="76">
        <v>13.15</v>
      </c>
      <c r="AV40" s="76"/>
      <c r="AW40" s="85"/>
    </row>
    <row r="41" ht="16.5" customHeight="1" spans="1:49">
      <c r="A41" s="33" t="s">
        <v>95</v>
      </c>
      <c r="B41" s="25" t="s">
        <v>57</v>
      </c>
      <c r="C41" s="26"/>
      <c r="D41" s="27"/>
      <c r="E41" s="27"/>
      <c r="F41" s="27">
        <v>4</v>
      </c>
      <c r="G41" s="28"/>
      <c r="H41" s="26"/>
      <c r="I41" s="27"/>
      <c r="J41" s="27"/>
      <c r="K41" s="27">
        <v>8</v>
      </c>
      <c r="L41" s="28"/>
      <c r="M41" s="44"/>
      <c r="N41" s="28"/>
      <c r="O41" s="44"/>
      <c r="P41" s="28"/>
      <c r="Q41" s="44"/>
      <c r="R41" s="27"/>
      <c r="S41" s="27"/>
      <c r="T41" s="27"/>
      <c r="U41" s="27"/>
      <c r="V41" s="27"/>
      <c r="W41" s="28"/>
      <c r="X41" s="44"/>
      <c r="Y41" s="27"/>
      <c r="Z41" s="27"/>
      <c r="AA41" s="27"/>
      <c r="AB41" s="27"/>
      <c r="AC41" s="27"/>
      <c r="AD41" s="28"/>
      <c r="AE41" s="26"/>
      <c r="AF41" s="51"/>
      <c r="AG41" s="27"/>
      <c r="AH41" s="51"/>
      <c r="AI41" s="27"/>
      <c r="AJ41" s="62"/>
      <c r="AK41" s="51"/>
      <c r="AL41" s="63"/>
      <c r="AM41" s="27"/>
      <c r="AN41" s="44"/>
      <c r="AO41" s="44"/>
      <c r="AP41" s="62"/>
      <c r="AQ41" s="51"/>
      <c r="AR41" s="27"/>
      <c r="AS41" s="27"/>
      <c r="AT41" s="62"/>
      <c r="AU41" s="74"/>
      <c r="AV41" s="74"/>
      <c r="AW41" s="83"/>
    </row>
    <row r="42" s="4" customFormat="1" ht="18" customHeight="1" spans="1:49">
      <c r="A42" s="33"/>
      <c r="B42" s="19" t="s">
        <v>58</v>
      </c>
      <c r="C42" s="29"/>
      <c r="D42" s="30"/>
      <c r="E42" s="30"/>
      <c r="F42" s="30">
        <f>F41*C3/1000</f>
        <v>0.056</v>
      </c>
      <c r="G42" s="31"/>
      <c r="H42" s="32"/>
      <c r="I42" s="30"/>
      <c r="J42" s="30"/>
      <c r="K42" s="30">
        <f>K41*H3/1000</f>
        <v>0.864</v>
      </c>
      <c r="L42" s="31"/>
      <c r="M42" s="32"/>
      <c r="N42" s="31"/>
      <c r="O42" s="32"/>
      <c r="P42" s="31"/>
      <c r="Q42" s="32"/>
      <c r="R42" s="30"/>
      <c r="S42" s="30"/>
      <c r="T42" s="30"/>
      <c r="U42" s="30"/>
      <c r="V42" s="30"/>
      <c r="W42" s="31"/>
      <c r="X42" s="32"/>
      <c r="Y42" s="30"/>
      <c r="Z42" s="30"/>
      <c r="AA42" s="30"/>
      <c r="AB42" s="30"/>
      <c r="AC42" s="30"/>
      <c r="AD42" s="31"/>
      <c r="AE42" s="29"/>
      <c r="AF42" s="52"/>
      <c r="AG42" s="30"/>
      <c r="AH42" s="52"/>
      <c r="AI42" s="30"/>
      <c r="AJ42" s="64"/>
      <c r="AK42" s="52"/>
      <c r="AL42" s="65"/>
      <c r="AM42" s="30"/>
      <c r="AN42" s="32"/>
      <c r="AO42" s="32"/>
      <c r="AP42" s="64"/>
      <c r="AQ42" s="52"/>
      <c r="AR42" s="30"/>
      <c r="AS42" s="30"/>
      <c r="AT42" s="64"/>
      <c r="AU42" s="76">
        <f>F42+K42</f>
        <v>0.92</v>
      </c>
      <c r="AV42" s="76"/>
      <c r="AW42" s="85"/>
    </row>
    <row r="43" ht="16.5" customHeight="1" spans="1:49">
      <c r="A43" s="33" t="s">
        <v>96</v>
      </c>
      <c r="B43" s="25" t="s">
        <v>57</v>
      </c>
      <c r="C43" s="26"/>
      <c r="D43" s="27"/>
      <c r="E43" s="27"/>
      <c r="F43" s="27"/>
      <c r="G43" s="28"/>
      <c r="H43" s="26"/>
      <c r="I43" s="27"/>
      <c r="J43" s="27"/>
      <c r="K43" s="27"/>
      <c r="L43" s="28"/>
      <c r="M43" s="44"/>
      <c r="N43" s="28"/>
      <c r="O43" s="44"/>
      <c r="P43" s="28"/>
      <c r="Q43" s="44">
        <v>2.3</v>
      </c>
      <c r="R43" s="27"/>
      <c r="S43" s="27">
        <v>10</v>
      </c>
      <c r="T43" s="27"/>
      <c r="U43" s="27"/>
      <c r="V43" s="27"/>
      <c r="W43" s="28"/>
      <c r="X43" s="44">
        <v>3</v>
      </c>
      <c r="Y43" s="27"/>
      <c r="Z43" s="27">
        <v>12.1</v>
      </c>
      <c r="AA43" s="27"/>
      <c r="AB43" s="27"/>
      <c r="AC43" s="27"/>
      <c r="AD43" s="28"/>
      <c r="AE43" s="26"/>
      <c r="AF43" s="51"/>
      <c r="AG43" s="27"/>
      <c r="AH43" s="51"/>
      <c r="AI43" s="27"/>
      <c r="AJ43" s="62"/>
      <c r="AK43" s="51"/>
      <c r="AL43" s="63"/>
      <c r="AM43" s="27"/>
      <c r="AN43" s="44"/>
      <c r="AO43" s="44"/>
      <c r="AP43" s="62"/>
      <c r="AQ43" s="51"/>
      <c r="AR43" s="27"/>
      <c r="AS43" s="27"/>
      <c r="AT43" s="62"/>
      <c r="AU43" s="74"/>
      <c r="AV43" s="74"/>
      <c r="AW43" s="83"/>
    </row>
    <row r="44" s="4" customFormat="1" ht="18" customHeight="1" spans="1:49">
      <c r="A44" s="33"/>
      <c r="B44" s="19" t="s">
        <v>58</v>
      </c>
      <c r="C44" s="29"/>
      <c r="D44" s="30"/>
      <c r="E44" s="30"/>
      <c r="F44" s="30"/>
      <c r="G44" s="31"/>
      <c r="H44" s="32"/>
      <c r="I44" s="30"/>
      <c r="J44" s="30"/>
      <c r="K44" s="30"/>
      <c r="L44" s="31"/>
      <c r="M44" s="32"/>
      <c r="N44" s="31"/>
      <c r="O44" s="32"/>
      <c r="P44" s="31"/>
      <c r="Q44" s="32">
        <f>Q43*Q3/1000</f>
        <v>0.0322</v>
      </c>
      <c r="R44" s="30"/>
      <c r="S44" s="30">
        <f>S43*Q3/1000</f>
        <v>0.14</v>
      </c>
      <c r="T44" s="30"/>
      <c r="U44" s="30"/>
      <c r="V44" s="30"/>
      <c r="W44" s="31"/>
      <c r="X44" s="32">
        <f>X43*X3/1000</f>
        <v>0.324</v>
      </c>
      <c r="Y44" s="30"/>
      <c r="Z44" s="30">
        <f>Z43*X3/1000</f>
        <v>1.3068</v>
      </c>
      <c r="AA44" s="30"/>
      <c r="AB44" s="30"/>
      <c r="AC44" s="30"/>
      <c r="AD44" s="31"/>
      <c r="AE44" s="29"/>
      <c r="AF44" s="52"/>
      <c r="AG44" s="30"/>
      <c r="AH44" s="52"/>
      <c r="AI44" s="30"/>
      <c r="AJ44" s="64"/>
      <c r="AK44" s="52"/>
      <c r="AL44" s="65"/>
      <c r="AM44" s="30"/>
      <c r="AN44" s="32"/>
      <c r="AO44" s="32"/>
      <c r="AP44" s="64"/>
      <c r="AQ44" s="52"/>
      <c r="AR44" s="30"/>
      <c r="AS44" s="30"/>
      <c r="AT44" s="64"/>
      <c r="AU44" s="76">
        <f>Q44+S44+X44+Z44</f>
        <v>1.803</v>
      </c>
      <c r="AV44" s="76"/>
      <c r="AW44" s="85"/>
    </row>
    <row r="45" ht="16.5" customHeight="1" spans="1:49">
      <c r="A45" s="24" t="s">
        <v>97</v>
      </c>
      <c r="B45" s="25" t="s">
        <v>57</v>
      </c>
      <c r="C45" s="26"/>
      <c r="D45" s="27"/>
      <c r="E45" s="27"/>
      <c r="F45" s="27"/>
      <c r="G45" s="28"/>
      <c r="H45" s="26"/>
      <c r="I45" s="27"/>
      <c r="J45" s="27"/>
      <c r="K45" s="27"/>
      <c r="L45" s="28"/>
      <c r="M45" s="44"/>
      <c r="N45" s="28"/>
      <c r="O45" s="44"/>
      <c r="P45" s="28"/>
      <c r="Q45" s="44">
        <v>9.5</v>
      </c>
      <c r="R45" s="27"/>
      <c r="S45" s="27">
        <v>20</v>
      </c>
      <c r="T45" s="27"/>
      <c r="U45" s="27"/>
      <c r="V45" s="27"/>
      <c r="W45" s="28"/>
      <c r="X45" s="44">
        <v>12.6</v>
      </c>
      <c r="Y45" s="27"/>
      <c r="Z45" s="27">
        <v>26</v>
      </c>
      <c r="AA45" s="27"/>
      <c r="AB45" s="27"/>
      <c r="AC45" s="27"/>
      <c r="AD45" s="28"/>
      <c r="AE45" s="26"/>
      <c r="AF45" s="51">
        <v>48</v>
      </c>
      <c r="AG45" s="27"/>
      <c r="AH45" s="51"/>
      <c r="AI45" s="27"/>
      <c r="AJ45" s="62"/>
      <c r="AK45" s="51"/>
      <c r="AL45" s="63">
        <v>48</v>
      </c>
      <c r="AM45" s="27"/>
      <c r="AN45" s="44"/>
      <c r="AO45" s="44"/>
      <c r="AP45" s="62"/>
      <c r="AQ45" s="51"/>
      <c r="AR45" s="27"/>
      <c r="AS45" s="27"/>
      <c r="AT45" s="62"/>
      <c r="AU45" s="74"/>
      <c r="AV45" s="74"/>
      <c r="AW45" s="83"/>
    </row>
    <row r="46" s="4" customFormat="1" ht="18" customHeight="1" spans="1:49">
      <c r="A46" s="24"/>
      <c r="B46" s="19" t="s">
        <v>58</v>
      </c>
      <c r="C46" s="29"/>
      <c r="D46" s="30"/>
      <c r="E46" s="30"/>
      <c r="F46" s="30"/>
      <c r="G46" s="31"/>
      <c r="H46" s="32"/>
      <c r="I46" s="30"/>
      <c r="J46" s="30"/>
      <c r="K46" s="30"/>
      <c r="L46" s="31"/>
      <c r="M46" s="32"/>
      <c r="N46" s="31"/>
      <c r="O46" s="32"/>
      <c r="P46" s="31"/>
      <c r="Q46" s="32">
        <f>Q45*Q3/1000</f>
        <v>0.133</v>
      </c>
      <c r="R46" s="30"/>
      <c r="S46" s="30">
        <f>S45*Q3/1000</f>
        <v>0.28</v>
      </c>
      <c r="T46" s="30"/>
      <c r="U46" s="30"/>
      <c r="V46" s="30"/>
      <c r="W46" s="31"/>
      <c r="X46" s="32">
        <f>X45*X3/1000</f>
        <v>1.3608</v>
      </c>
      <c r="Y46" s="30"/>
      <c r="Z46" s="30">
        <f>Z45*X3/1000</f>
        <v>2.808</v>
      </c>
      <c r="AA46" s="30"/>
      <c r="AB46" s="30"/>
      <c r="AC46" s="30"/>
      <c r="AD46" s="31"/>
      <c r="AE46" s="29"/>
      <c r="AF46" s="52">
        <f>AF45*AE3/1000</f>
        <v>0.672</v>
      </c>
      <c r="AG46" s="30"/>
      <c r="AH46" s="52"/>
      <c r="AI46" s="30"/>
      <c r="AJ46" s="64"/>
      <c r="AK46" s="52"/>
      <c r="AL46" s="65">
        <f>AL45*AK3/1000</f>
        <v>5.184</v>
      </c>
      <c r="AM46" s="30"/>
      <c r="AN46" s="32"/>
      <c r="AO46" s="32"/>
      <c r="AP46" s="64"/>
      <c r="AQ46" s="52"/>
      <c r="AR46" s="30"/>
      <c r="AS46" s="30"/>
      <c r="AT46" s="64"/>
      <c r="AU46" s="76">
        <v>10.43</v>
      </c>
      <c r="AV46" s="76"/>
      <c r="AW46" s="85"/>
    </row>
    <row r="47" ht="16.5" customHeight="1" spans="1:49">
      <c r="A47" s="35" t="s">
        <v>98</v>
      </c>
      <c r="B47" s="25" t="s">
        <v>57</v>
      </c>
      <c r="C47" s="26"/>
      <c r="D47" s="27"/>
      <c r="E47" s="27"/>
      <c r="F47" s="27"/>
      <c r="G47" s="28"/>
      <c r="H47" s="26"/>
      <c r="I47" s="27"/>
      <c r="J47" s="27"/>
      <c r="K47" s="27"/>
      <c r="L47" s="28"/>
      <c r="M47" s="44"/>
      <c r="N47" s="28"/>
      <c r="O47" s="44"/>
      <c r="P47" s="28"/>
      <c r="Q47" s="44"/>
      <c r="R47" s="27"/>
      <c r="S47" s="27"/>
      <c r="T47" s="27">
        <v>36.9</v>
      </c>
      <c r="U47" s="27"/>
      <c r="V47" s="27"/>
      <c r="W47" s="28"/>
      <c r="X47" s="44"/>
      <c r="Y47" s="27"/>
      <c r="Z47" s="27"/>
      <c r="AA47" s="27">
        <v>36.9</v>
      </c>
      <c r="AB47" s="27"/>
      <c r="AC47" s="27"/>
      <c r="AD47" s="28"/>
      <c r="AE47" s="26"/>
      <c r="AF47" s="51"/>
      <c r="AG47" s="27"/>
      <c r="AH47" s="51"/>
      <c r="AI47" s="27"/>
      <c r="AJ47" s="62"/>
      <c r="AK47" s="51"/>
      <c r="AL47" s="63"/>
      <c r="AM47" s="27"/>
      <c r="AN47" s="44"/>
      <c r="AO47" s="44"/>
      <c r="AP47" s="62"/>
      <c r="AQ47" s="51"/>
      <c r="AR47" s="27"/>
      <c r="AS47" s="27"/>
      <c r="AT47" s="62"/>
      <c r="AU47" s="74"/>
      <c r="AV47" s="74"/>
      <c r="AW47" s="83"/>
    </row>
    <row r="48" s="4" customFormat="1" ht="18" customHeight="1" spans="1:49">
      <c r="A48" s="35"/>
      <c r="B48" s="36" t="s">
        <v>58</v>
      </c>
      <c r="C48" s="29"/>
      <c r="D48" s="30"/>
      <c r="E48" s="30"/>
      <c r="F48" s="30"/>
      <c r="G48" s="31"/>
      <c r="H48" s="32"/>
      <c r="I48" s="30"/>
      <c r="J48" s="30"/>
      <c r="K48" s="30"/>
      <c r="L48" s="31"/>
      <c r="M48" s="32"/>
      <c r="N48" s="31"/>
      <c r="O48" s="32"/>
      <c r="P48" s="31"/>
      <c r="Q48" s="32"/>
      <c r="R48" s="30"/>
      <c r="S48" s="30"/>
      <c r="T48" s="47">
        <f>T47*Q3/1000</f>
        <v>0.5166</v>
      </c>
      <c r="U48" s="30"/>
      <c r="V48" s="30"/>
      <c r="W48" s="31"/>
      <c r="X48" s="32"/>
      <c r="Y48" s="30"/>
      <c r="Z48" s="30"/>
      <c r="AA48" s="47">
        <f>AA47*X3/1000</f>
        <v>3.9852</v>
      </c>
      <c r="AB48" s="30"/>
      <c r="AC48" s="30"/>
      <c r="AD48" s="31"/>
      <c r="AE48" s="29"/>
      <c r="AF48" s="52"/>
      <c r="AG48" s="30"/>
      <c r="AH48" s="52"/>
      <c r="AI48" s="30"/>
      <c r="AJ48" s="64"/>
      <c r="AK48" s="52"/>
      <c r="AL48" s="65"/>
      <c r="AM48" s="30"/>
      <c r="AN48" s="32"/>
      <c r="AO48" s="32"/>
      <c r="AP48" s="64"/>
      <c r="AQ48" s="52"/>
      <c r="AR48" s="30"/>
      <c r="AS48" s="30"/>
      <c r="AT48" s="64"/>
      <c r="AU48" s="79">
        <f>T48+AA48</f>
        <v>4.5018</v>
      </c>
      <c r="AV48" s="76"/>
      <c r="AW48" s="85"/>
    </row>
    <row r="49" ht="16.5" customHeight="1" spans="1:49">
      <c r="A49" s="33" t="s">
        <v>99</v>
      </c>
      <c r="B49" s="19" t="s">
        <v>57</v>
      </c>
      <c r="C49" s="26"/>
      <c r="D49" s="27"/>
      <c r="E49" s="27"/>
      <c r="F49" s="27"/>
      <c r="G49" s="28"/>
      <c r="H49" s="26"/>
      <c r="I49" s="27"/>
      <c r="J49" s="27"/>
      <c r="K49" s="27"/>
      <c r="L49" s="28"/>
      <c r="M49" s="44"/>
      <c r="N49" s="28"/>
      <c r="O49" s="44"/>
      <c r="P49" s="28"/>
      <c r="Q49" s="44">
        <v>37.5</v>
      </c>
      <c r="R49" s="27"/>
      <c r="S49" s="27"/>
      <c r="T49" s="27"/>
      <c r="U49" s="27"/>
      <c r="V49" s="27"/>
      <c r="W49" s="28"/>
      <c r="X49" s="44">
        <v>50</v>
      </c>
      <c r="Y49" s="27"/>
      <c r="Z49" s="27"/>
      <c r="AA49" s="27"/>
      <c r="AB49" s="27"/>
      <c r="AC49" s="27"/>
      <c r="AD49" s="28"/>
      <c r="AE49" s="26"/>
      <c r="AF49" s="51"/>
      <c r="AG49" s="27"/>
      <c r="AH49" s="51"/>
      <c r="AI49" s="27"/>
      <c r="AJ49" s="62"/>
      <c r="AK49" s="51"/>
      <c r="AL49" s="63"/>
      <c r="AM49" s="27"/>
      <c r="AN49" s="44"/>
      <c r="AO49" s="44"/>
      <c r="AP49" s="62"/>
      <c r="AQ49" s="51"/>
      <c r="AR49" s="27"/>
      <c r="AS49" s="27"/>
      <c r="AT49" s="62"/>
      <c r="AU49" s="74"/>
      <c r="AV49" s="74"/>
      <c r="AW49" s="83"/>
    </row>
    <row r="50" s="4" customFormat="1" ht="18" customHeight="1" spans="1:49">
      <c r="A50" s="33"/>
      <c r="B50" s="19" t="s">
        <v>58</v>
      </c>
      <c r="C50" s="29"/>
      <c r="D50" s="30"/>
      <c r="E50" s="30"/>
      <c r="F50" s="30"/>
      <c r="G50" s="31"/>
      <c r="H50" s="32"/>
      <c r="I50" s="30"/>
      <c r="J50" s="30"/>
      <c r="K50" s="30"/>
      <c r="L50" s="31"/>
      <c r="M50" s="32"/>
      <c r="N50" s="31"/>
      <c r="O50" s="32"/>
      <c r="P50" s="31"/>
      <c r="Q50" s="32">
        <f>Q49*Q3/1000</f>
        <v>0.525</v>
      </c>
      <c r="R50" s="30"/>
      <c r="S50" s="30"/>
      <c r="T50" s="30"/>
      <c r="U50" s="30"/>
      <c r="V50" s="30"/>
      <c r="W50" s="31"/>
      <c r="X50" s="32">
        <f>X49*X3/1000</f>
        <v>5.4</v>
      </c>
      <c r="Y50" s="30"/>
      <c r="Z50" s="30"/>
      <c r="AA50" s="30"/>
      <c r="AB50" s="30"/>
      <c r="AC50" s="30"/>
      <c r="AD50" s="31"/>
      <c r="AE50" s="29"/>
      <c r="AF50" s="52"/>
      <c r="AG50" s="30"/>
      <c r="AH50" s="52"/>
      <c r="AI50" s="30"/>
      <c r="AJ50" s="64"/>
      <c r="AK50" s="52"/>
      <c r="AL50" s="65"/>
      <c r="AM50" s="30"/>
      <c r="AN50" s="32"/>
      <c r="AO50" s="32"/>
      <c r="AP50" s="64"/>
      <c r="AQ50" s="52"/>
      <c r="AR50" s="30"/>
      <c r="AS50" s="30"/>
      <c r="AT50" s="64"/>
      <c r="AU50" s="76">
        <f>Q50+X50</f>
        <v>5.925</v>
      </c>
      <c r="AV50" s="76"/>
      <c r="AW50" s="85"/>
    </row>
    <row r="51" ht="16.5" customHeight="1" spans="1:49">
      <c r="A51" s="33" t="s">
        <v>100</v>
      </c>
      <c r="B51" s="25" t="s">
        <v>57</v>
      </c>
      <c r="C51" s="26"/>
      <c r="D51" s="27">
        <v>29</v>
      </c>
      <c r="E51" s="27"/>
      <c r="F51" s="27"/>
      <c r="G51" s="28"/>
      <c r="H51" s="26"/>
      <c r="I51" s="27">
        <v>31.4</v>
      </c>
      <c r="J51" s="27"/>
      <c r="K51" s="27"/>
      <c r="L51" s="28"/>
      <c r="M51" s="44"/>
      <c r="N51" s="28"/>
      <c r="O51" s="44"/>
      <c r="P51" s="28"/>
      <c r="Q51" s="44"/>
      <c r="R51" s="27"/>
      <c r="S51" s="27"/>
      <c r="T51" s="27"/>
      <c r="U51" s="27"/>
      <c r="V51" s="27"/>
      <c r="W51" s="28"/>
      <c r="X51" s="44"/>
      <c r="Y51" s="27"/>
      <c r="Z51" s="27"/>
      <c r="AA51" s="27"/>
      <c r="AB51" s="27"/>
      <c r="AC51" s="27"/>
      <c r="AD51" s="28"/>
      <c r="AE51" s="26"/>
      <c r="AF51" s="51"/>
      <c r="AG51" s="27">
        <v>29</v>
      </c>
      <c r="AH51" s="51"/>
      <c r="AI51" s="27"/>
      <c r="AJ51" s="62"/>
      <c r="AK51" s="51"/>
      <c r="AL51" s="63"/>
      <c r="AM51" s="27">
        <v>31.4</v>
      </c>
      <c r="AN51" s="44"/>
      <c r="AO51" s="44"/>
      <c r="AP51" s="62"/>
      <c r="AQ51" s="51"/>
      <c r="AR51" s="27"/>
      <c r="AS51" s="27"/>
      <c r="AT51" s="62"/>
      <c r="AU51" s="74"/>
      <c r="AV51" s="74"/>
      <c r="AW51" s="83"/>
    </row>
    <row r="52" s="4" customFormat="1" ht="18" customHeight="1" spans="1:49">
      <c r="A52" s="33"/>
      <c r="B52" s="19" t="s">
        <v>58</v>
      </c>
      <c r="C52" s="29"/>
      <c r="D52" s="30">
        <f>D51*C3/1000</f>
        <v>0.406</v>
      </c>
      <c r="E52" s="30"/>
      <c r="F52" s="30"/>
      <c r="G52" s="31"/>
      <c r="H52" s="32"/>
      <c r="I52" s="30">
        <f>I51*H3/1000</f>
        <v>3.3912</v>
      </c>
      <c r="J52" s="30"/>
      <c r="K52" s="30"/>
      <c r="L52" s="31"/>
      <c r="M52" s="32"/>
      <c r="N52" s="31"/>
      <c r="O52" s="32"/>
      <c r="P52" s="31"/>
      <c r="Q52" s="32"/>
      <c r="R52" s="30"/>
      <c r="S52" s="30"/>
      <c r="T52" s="30"/>
      <c r="U52" s="30"/>
      <c r="V52" s="30"/>
      <c r="W52" s="31"/>
      <c r="X52" s="32"/>
      <c r="Y52" s="30"/>
      <c r="Z52" s="30"/>
      <c r="AA52" s="30"/>
      <c r="AB52" s="30"/>
      <c r="AC52" s="30"/>
      <c r="AD52" s="31"/>
      <c r="AE52" s="29"/>
      <c r="AF52" s="52"/>
      <c r="AG52" s="30">
        <f>AG51*AE3/1000</f>
        <v>0.406</v>
      </c>
      <c r="AH52" s="52"/>
      <c r="AI52" s="30"/>
      <c r="AJ52" s="64"/>
      <c r="AK52" s="52"/>
      <c r="AL52" s="65"/>
      <c r="AM52" s="30">
        <f>AM51*AK3/1000</f>
        <v>3.3912</v>
      </c>
      <c r="AN52" s="32"/>
      <c r="AO52" s="32"/>
      <c r="AP52" s="64"/>
      <c r="AQ52" s="52"/>
      <c r="AR52" s="30"/>
      <c r="AS52" s="30"/>
      <c r="AT52" s="64"/>
      <c r="AU52" s="79">
        <f>D52+I52+AG52+AM52</f>
        <v>7.5944</v>
      </c>
      <c r="AV52" s="76"/>
      <c r="AW52" s="91"/>
    </row>
    <row r="53" ht="16.5" customHeight="1" spans="1:49">
      <c r="A53" s="24" t="s">
        <v>101</v>
      </c>
      <c r="B53" s="25" t="s">
        <v>57</v>
      </c>
      <c r="C53" s="26"/>
      <c r="D53" s="27"/>
      <c r="E53" s="27"/>
      <c r="F53" s="27"/>
      <c r="G53" s="28"/>
      <c r="H53" s="26"/>
      <c r="I53" s="27"/>
      <c r="J53" s="27"/>
      <c r="K53" s="27"/>
      <c r="L53" s="28"/>
      <c r="M53" s="44"/>
      <c r="N53" s="28"/>
      <c r="O53" s="44"/>
      <c r="P53" s="28"/>
      <c r="Q53" s="44"/>
      <c r="R53" s="27"/>
      <c r="S53" s="27"/>
      <c r="T53" s="27"/>
      <c r="U53" s="27"/>
      <c r="V53" s="27"/>
      <c r="W53" s="28"/>
      <c r="X53" s="44"/>
      <c r="Y53" s="27"/>
      <c r="Z53" s="27"/>
      <c r="AA53" s="27"/>
      <c r="AB53" s="27"/>
      <c r="AC53" s="27"/>
      <c r="AD53" s="28"/>
      <c r="AE53" s="26"/>
      <c r="AF53" s="51"/>
      <c r="AG53" s="27"/>
      <c r="AH53" s="51"/>
      <c r="AI53" s="27"/>
      <c r="AJ53" s="62"/>
      <c r="AK53" s="51"/>
      <c r="AL53" s="63"/>
      <c r="AM53" s="27"/>
      <c r="AN53" s="44"/>
      <c r="AO53" s="44"/>
      <c r="AP53" s="62"/>
      <c r="AQ53" s="51"/>
      <c r="AR53" s="27"/>
      <c r="AS53" s="27"/>
      <c r="AT53" s="62"/>
      <c r="AU53" s="74"/>
      <c r="AV53" s="74"/>
      <c r="AW53" s="83"/>
    </row>
    <row r="54" s="4" customFormat="1" ht="18" customHeight="1" spans="1:49">
      <c r="A54" s="24"/>
      <c r="B54" s="19" t="s">
        <v>58</v>
      </c>
      <c r="C54" s="20"/>
      <c r="D54" s="21"/>
      <c r="E54" s="21"/>
      <c r="F54" s="21"/>
      <c r="G54" s="22"/>
      <c r="H54" s="23"/>
      <c r="I54" s="21"/>
      <c r="J54" s="21"/>
      <c r="K54" s="21"/>
      <c r="L54" s="22"/>
      <c r="M54" s="23"/>
      <c r="N54" s="22"/>
      <c r="O54" s="23"/>
      <c r="P54" s="22"/>
      <c r="Q54" s="32"/>
      <c r="R54" s="30"/>
      <c r="S54" s="30"/>
      <c r="T54" s="30"/>
      <c r="U54" s="30"/>
      <c r="V54" s="30"/>
      <c r="W54" s="31"/>
      <c r="X54" s="32"/>
      <c r="Y54" s="30"/>
      <c r="Z54" s="30"/>
      <c r="AA54" s="30"/>
      <c r="AB54" s="30"/>
      <c r="AC54" s="30"/>
      <c r="AD54" s="31"/>
      <c r="AE54" s="29"/>
      <c r="AF54" s="52"/>
      <c r="AG54" s="30"/>
      <c r="AH54" s="52"/>
      <c r="AI54" s="30"/>
      <c r="AJ54" s="64"/>
      <c r="AK54" s="52"/>
      <c r="AL54" s="65"/>
      <c r="AM54" s="30"/>
      <c r="AN54" s="32"/>
      <c r="AO54" s="32"/>
      <c r="AP54" s="64"/>
      <c r="AQ54" s="52"/>
      <c r="AR54" s="30"/>
      <c r="AS54" s="30"/>
      <c r="AT54" s="64"/>
      <c r="AU54" s="76"/>
      <c r="AV54" s="76"/>
      <c r="AW54" s="85"/>
    </row>
    <row r="55" ht="16.5" customHeight="1" spans="1:49">
      <c r="A55" s="24" t="s">
        <v>102</v>
      </c>
      <c r="B55" s="25" t="s">
        <v>57</v>
      </c>
      <c r="C55" s="26"/>
      <c r="D55" s="27"/>
      <c r="E55" s="27"/>
      <c r="F55" s="27"/>
      <c r="G55" s="28"/>
      <c r="H55" s="26"/>
      <c r="I55" s="27"/>
      <c r="J55" s="27"/>
      <c r="K55" s="27"/>
      <c r="L55" s="28"/>
      <c r="M55" s="44"/>
      <c r="N55" s="28"/>
      <c r="O55" s="44"/>
      <c r="P55" s="28"/>
      <c r="Q55" s="44"/>
      <c r="R55" s="27"/>
      <c r="S55" s="27"/>
      <c r="T55" s="27"/>
      <c r="U55" s="27"/>
      <c r="V55" s="27">
        <v>32</v>
      </c>
      <c r="W55" s="28"/>
      <c r="X55" s="44"/>
      <c r="Y55" s="27"/>
      <c r="Z55" s="27"/>
      <c r="AA55" s="27"/>
      <c r="AB55" s="27"/>
      <c r="AC55" s="27">
        <v>34.7</v>
      </c>
      <c r="AD55" s="28"/>
      <c r="AE55" s="26"/>
      <c r="AF55" s="51"/>
      <c r="AG55" s="27"/>
      <c r="AH55" s="51"/>
      <c r="AI55" s="27"/>
      <c r="AJ55" s="62"/>
      <c r="AK55" s="51"/>
      <c r="AL55" s="63"/>
      <c r="AM55" s="27"/>
      <c r="AN55" s="44"/>
      <c r="AO55" s="44"/>
      <c r="AP55" s="62"/>
      <c r="AQ55" s="51"/>
      <c r="AR55" s="27"/>
      <c r="AS55" s="27"/>
      <c r="AT55" s="62"/>
      <c r="AU55" s="74"/>
      <c r="AV55" s="74"/>
      <c r="AW55" s="83"/>
    </row>
    <row r="56" s="4" customFormat="1" ht="18" customHeight="1" spans="1:49">
      <c r="A56" s="24"/>
      <c r="B56" s="19" t="s">
        <v>58</v>
      </c>
      <c r="C56" s="29"/>
      <c r="D56" s="30"/>
      <c r="E56" s="30"/>
      <c r="F56" s="30"/>
      <c r="G56" s="31"/>
      <c r="H56" s="32"/>
      <c r="I56" s="30"/>
      <c r="J56" s="30"/>
      <c r="K56" s="30"/>
      <c r="L56" s="31"/>
      <c r="M56" s="32"/>
      <c r="N56" s="31"/>
      <c r="O56" s="32"/>
      <c r="P56" s="31"/>
      <c r="Q56" s="32"/>
      <c r="R56" s="30"/>
      <c r="S56" s="30"/>
      <c r="T56" s="30"/>
      <c r="U56" s="30"/>
      <c r="V56" s="30">
        <f>V55*Q3/1000</f>
        <v>0.448</v>
      </c>
      <c r="W56" s="31"/>
      <c r="X56" s="32"/>
      <c r="Y56" s="30"/>
      <c r="Z56" s="30"/>
      <c r="AA56" s="30"/>
      <c r="AB56" s="30"/>
      <c r="AC56" s="30">
        <f>AC55*X3/1000</f>
        <v>3.7476</v>
      </c>
      <c r="AD56" s="31"/>
      <c r="AE56" s="29"/>
      <c r="AF56" s="52"/>
      <c r="AG56" s="30"/>
      <c r="AH56" s="52"/>
      <c r="AI56" s="30"/>
      <c r="AJ56" s="64"/>
      <c r="AK56" s="52"/>
      <c r="AL56" s="65"/>
      <c r="AM56" s="30"/>
      <c r="AN56" s="32"/>
      <c r="AO56" s="32"/>
      <c r="AP56" s="64"/>
      <c r="AQ56" s="52"/>
      <c r="AR56" s="30"/>
      <c r="AS56" s="30"/>
      <c r="AT56" s="64"/>
      <c r="AU56" s="76">
        <f>V56+AC56</f>
        <v>4.1956</v>
      </c>
      <c r="AV56" s="76"/>
      <c r="AW56" s="85"/>
    </row>
    <row r="57" ht="16.5" customHeight="1" spans="1:49">
      <c r="A57" s="33" t="s">
        <v>103</v>
      </c>
      <c r="B57" s="25" t="s">
        <v>57</v>
      </c>
      <c r="C57" s="26"/>
      <c r="D57" s="27"/>
      <c r="E57" s="27"/>
      <c r="F57" s="27"/>
      <c r="G57" s="28"/>
      <c r="H57" s="26"/>
      <c r="I57" s="27"/>
      <c r="J57" s="27"/>
      <c r="K57" s="27"/>
      <c r="L57" s="28"/>
      <c r="M57" s="44"/>
      <c r="N57" s="28"/>
      <c r="O57" s="44"/>
      <c r="P57" s="28"/>
      <c r="Q57" s="44"/>
      <c r="R57" s="27"/>
      <c r="S57" s="27"/>
      <c r="T57" s="27"/>
      <c r="U57" s="27"/>
      <c r="V57" s="27"/>
      <c r="W57" s="28"/>
      <c r="X57" s="44"/>
      <c r="Y57" s="27"/>
      <c r="Z57" s="27"/>
      <c r="AA57" s="27"/>
      <c r="AB57" s="27"/>
      <c r="AC57" s="27"/>
      <c r="AD57" s="28"/>
      <c r="AE57" s="26"/>
      <c r="AF57" s="51"/>
      <c r="AG57" s="27"/>
      <c r="AH57" s="51"/>
      <c r="AI57" s="27"/>
      <c r="AJ57" s="62"/>
      <c r="AK57" s="51"/>
      <c r="AL57" s="63"/>
      <c r="AM57" s="27"/>
      <c r="AN57" s="44"/>
      <c r="AO57" s="44"/>
      <c r="AP57" s="62"/>
      <c r="AQ57" s="51"/>
      <c r="AR57" s="27"/>
      <c r="AS57" s="27"/>
      <c r="AT57" s="62"/>
      <c r="AU57" s="74"/>
      <c r="AV57" s="74"/>
      <c r="AW57" s="83"/>
    </row>
    <row r="58" s="4" customFormat="1" ht="18" customHeight="1" spans="1:49">
      <c r="A58" s="33"/>
      <c r="B58" s="19" t="s">
        <v>58</v>
      </c>
      <c r="C58" s="20"/>
      <c r="D58" s="21"/>
      <c r="E58" s="21"/>
      <c r="F58" s="21"/>
      <c r="G58" s="22"/>
      <c r="H58" s="23"/>
      <c r="I58" s="21"/>
      <c r="J58" s="21"/>
      <c r="K58" s="21"/>
      <c r="L58" s="22"/>
      <c r="M58" s="23"/>
      <c r="N58" s="22"/>
      <c r="O58" s="23"/>
      <c r="P58" s="22"/>
      <c r="Q58" s="23"/>
      <c r="R58" s="21"/>
      <c r="S58" s="21"/>
      <c r="T58" s="21"/>
      <c r="U58" s="21"/>
      <c r="V58" s="21"/>
      <c r="W58" s="22"/>
      <c r="X58" s="23"/>
      <c r="Y58" s="21"/>
      <c r="Z58" s="21"/>
      <c r="AA58" s="21"/>
      <c r="AB58" s="21"/>
      <c r="AC58" s="21"/>
      <c r="AD58" s="22"/>
      <c r="AE58" s="20"/>
      <c r="AF58" s="50"/>
      <c r="AG58" s="21"/>
      <c r="AH58" s="50"/>
      <c r="AI58" s="21"/>
      <c r="AJ58" s="60"/>
      <c r="AK58" s="50"/>
      <c r="AL58" s="61"/>
      <c r="AM58" s="21"/>
      <c r="AN58" s="23"/>
      <c r="AO58" s="23"/>
      <c r="AP58" s="60"/>
      <c r="AQ58" s="50"/>
      <c r="AR58" s="21"/>
      <c r="AS58" s="21"/>
      <c r="AT58" s="60"/>
      <c r="AU58" s="75"/>
      <c r="AV58" s="75"/>
      <c r="AW58" s="84"/>
    </row>
    <row r="59" ht="16.5" customHeight="1" spans="1:49">
      <c r="A59" s="24" t="s">
        <v>104</v>
      </c>
      <c r="B59" s="25" t="s">
        <v>57</v>
      </c>
      <c r="C59" s="26"/>
      <c r="D59" s="27"/>
      <c r="E59" s="27"/>
      <c r="F59" s="27"/>
      <c r="G59" s="28"/>
      <c r="H59" s="26"/>
      <c r="I59" s="27"/>
      <c r="J59" s="27"/>
      <c r="K59" s="27"/>
      <c r="L59" s="28"/>
      <c r="M59" s="44"/>
      <c r="N59" s="28"/>
      <c r="O59" s="44"/>
      <c r="P59" s="28"/>
      <c r="Q59" s="44"/>
      <c r="R59" s="27"/>
      <c r="S59" s="27"/>
      <c r="T59" s="27"/>
      <c r="U59" s="27"/>
      <c r="V59" s="27"/>
      <c r="W59" s="28"/>
      <c r="X59" s="44"/>
      <c r="Y59" s="27"/>
      <c r="Z59" s="27"/>
      <c r="AA59" s="27"/>
      <c r="AB59" s="27"/>
      <c r="AC59" s="27"/>
      <c r="AD59" s="28"/>
      <c r="AE59" s="26"/>
      <c r="AF59" s="51"/>
      <c r="AG59" s="27"/>
      <c r="AH59" s="51"/>
      <c r="AI59" s="27"/>
      <c r="AJ59" s="62"/>
      <c r="AK59" s="51"/>
      <c r="AL59" s="63"/>
      <c r="AM59" s="27"/>
      <c r="AN59" s="44"/>
      <c r="AO59" s="44"/>
      <c r="AP59" s="62"/>
      <c r="AQ59" s="51"/>
      <c r="AR59" s="27"/>
      <c r="AS59" s="27"/>
      <c r="AT59" s="62"/>
      <c r="AU59" s="74"/>
      <c r="AV59" s="74"/>
      <c r="AW59" s="83"/>
    </row>
    <row r="60" s="4" customFormat="1" ht="18" customHeight="1" spans="1:49">
      <c r="A60" s="24"/>
      <c r="B60" s="36" t="s">
        <v>58</v>
      </c>
      <c r="C60" s="20"/>
      <c r="D60" s="21"/>
      <c r="E60" s="21"/>
      <c r="F60" s="21"/>
      <c r="G60" s="22"/>
      <c r="H60" s="23"/>
      <c r="I60" s="21"/>
      <c r="J60" s="21"/>
      <c r="K60" s="21"/>
      <c r="L60" s="22"/>
      <c r="M60" s="23"/>
      <c r="N60" s="22"/>
      <c r="O60" s="23"/>
      <c r="P60" s="22"/>
      <c r="Q60" s="23"/>
      <c r="R60" s="21"/>
      <c r="S60" s="21"/>
      <c r="T60" s="21"/>
      <c r="U60" s="21"/>
      <c r="V60" s="21"/>
      <c r="W60" s="22"/>
      <c r="X60" s="23"/>
      <c r="Y60" s="21"/>
      <c r="Z60" s="21"/>
      <c r="AA60" s="21"/>
      <c r="AB60" s="21"/>
      <c r="AC60" s="21"/>
      <c r="AD60" s="22"/>
      <c r="AE60" s="20"/>
      <c r="AF60" s="50"/>
      <c r="AG60" s="21"/>
      <c r="AH60" s="50"/>
      <c r="AI60" s="21"/>
      <c r="AJ60" s="60"/>
      <c r="AK60" s="50"/>
      <c r="AL60" s="61"/>
      <c r="AM60" s="21"/>
      <c r="AN60" s="23"/>
      <c r="AO60" s="23"/>
      <c r="AP60" s="60"/>
      <c r="AQ60" s="50"/>
      <c r="AR60" s="21"/>
      <c r="AS60" s="21"/>
      <c r="AT60" s="60"/>
      <c r="AU60" s="75"/>
      <c r="AV60" s="75"/>
      <c r="AW60" s="84"/>
    </row>
    <row r="61" s="4" customFormat="1" ht="18" customHeight="1" spans="1:49">
      <c r="A61" s="24" t="s">
        <v>105</v>
      </c>
      <c r="B61" s="19" t="s">
        <v>57</v>
      </c>
      <c r="C61" s="37"/>
      <c r="D61" s="38"/>
      <c r="E61" s="38"/>
      <c r="F61" s="38"/>
      <c r="G61" s="39"/>
      <c r="H61" s="40"/>
      <c r="I61" s="38"/>
      <c r="J61" s="38"/>
      <c r="K61" s="38"/>
      <c r="L61" s="39"/>
      <c r="M61" s="40"/>
      <c r="N61" s="39"/>
      <c r="O61" s="40"/>
      <c r="P61" s="39"/>
      <c r="Q61" s="40">
        <v>3</v>
      </c>
      <c r="R61" s="38"/>
      <c r="S61" s="38"/>
      <c r="T61" s="38"/>
      <c r="U61" s="38"/>
      <c r="V61" s="38"/>
      <c r="W61" s="39"/>
      <c r="X61" s="40">
        <v>5</v>
      </c>
      <c r="Y61" s="38"/>
      <c r="Z61" s="38"/>
      <c r="AA61" s="38"/>
      <c r="AB61" s="38"/>
      <c r="AC61" s="38"/>
      <c r="AD61" s="39"/>
      <c r="AE61" s="37"/>
      <c r="AF61" s="54"/>
      <c r="AG61" s="38"/>
      <c r="AH61" s="54"/>
      <c r="AI61" s="38"/>
      <c r="AJ61" s="66"/>
      <c r="AK61" s="54"/>
      <c r="AL61" s="67"/>
      <c r="AM61" s="38"/>
      <c r="AN61" s="40"/>
      <c r="AO61" s="40"/>
      <c r="AP61" s="66"/>
      <c r="AQ61" s="54"/>
      <c r="AR61" s="38"/>
      <c r="AS61" s="38"/>
      <c r="AT61" s="66"/>
      <c r="AU61" s="80"/>
      <c r="AV61" s="80"/>
      <c r="AW61" s="92"/>
    </row>
    <row r="62" s="4" customFormat="1" ht="18" customHeight="1" spans="1:49">
      <c r="A62" s="24"/>
      <c r="B62" s="19" t="s">
        <v>58</v>
      </c>
      <c r="C62" s="37"/>
      <c r="D62" s="38"/>
      <c r="E62" s="38"/>
      <c r="F62" s="38"/>
      <c r="G62" s="39"/>
      <c r="H62" s="40"/>
      <c r="I62" s="38"/>
      <c r="J62" s="38"/>
      <c r="K62" s="38"/>
      <c r="L62" s="39"/>
      <c r="M62" s="40"/>
      <c r="N62" s="39"/>
      <c r="O62" s="40"/>
      <c r="P62" s="39"/>
      <c r="Q62" s="48">
        <f>Q61*Q3/1000</f>
        <v>0.042</v>
      </c>
      <c r="R62" s="38"/>
      <c r="S62" s="38"/>
      <c r="T62" s="38"/>
      <c r="U62" s="38"/>
      <c r="V62" s="38"/>
      <c r="W62" s="39"/>
      <c r="X62" s="48">
        <f>X61*X3/1000</f>
        <v>0.54</v>
      </c>
      <c r="Y62" s="38"/>
      <c r="Z62" s="38"/>
      <c r="AA62" s="38"/>
      <c r="AB62" s="38"/>
      <c r="AC62" s="38"/>
      <c r="AD62" s="39"/>
      <c r="AE62" s="37"/>
      <c r="AF62" s="54"/>
      <c r="AG62" s="38"/>
      <c r="AH62" s="54"/>
      <c r="AI62" s="38"/>
      <c r="AJ62" s="66"/>
      <c r="AK62" s="54"/>
      <c r="AL62" s="67"/>
      <c r="AM62" s="38"/>
      <c r="AN62" s="40"/>
      <c r="AO62" s="40"/>
      <c r="AP62" s="66"/>
      <c r="AQ62" s="81"/>
      <c r="AR62" s="38"/>
      <c r="AS62" s="38"/>
      <c r="AT62" s="66"/>
      <c r="AU62" s="82">
        <f>Q62+X62</f>
        <v>0.582</v>
      </c>
      <c r="AV62" s="82"/>
      <c r="AW62" s="93"/>
    </row>
    <row r="63" ht="16.5" customHeight="1" spans="1:49">
      <c r="A63" s="33" t="s">
        <v>106</v>
      </c>
      <c r="B63" s="25" t="s">
        <v>57</v>
      </c>
      <c r="C63" s="26"/>
      <c r="D63" s="27"/>
      <c r="E63" s="27"/>
      <c r="F63" s="27">
        <v>0.2</v>
      </c>
      <c r="G63" s="28"/>
      <c r="H63" s="26"/>
      <c r="I63" s="27"/>
      <c r="J63" s="27"/>
      <c r="K63" s="27">
        <v>0.3</v>
      </c>
      <c r="L63" s="28"/>
      <c r="M63" s="44"/>
      <c r="N63" s="28"/>
      <c r="O63" s="44"/>
      <c r="P63" s="28"/>
      <c r="Q63" s="44"/>
      <c r="R63" s="27"/>
      <c r="S63" s="27"/>
      <c r="T63" s="27"/>
      <c r="U63" s="27"/>
      <c r="V63" s="27"/>
      <c r="W63" s="28"/>
      <c r="X63" s="44"/>
      <c r="Y63" s="27"/>
      <c r="Z63" s="27"/>
      <c r="AA63" s="27"/>
      <c r="AB63" s="27"/>
      <c r="AC63" s="27"/>
      <c r="AD63" s="28"/>
      <c r="AE63" s="26"/>
      <c r="AF63" s="51"/>
      <c r="AG63" s="27"/>
      <c r="AH63" s="51"/>
      <c r="AI63" s="27"/>
      <c r="AJ63" s="62"/>
      <c r="AK63" s="51"/>
      <c r="AL63" s="63"/>
      <c r="AM63" s="27"/>
      <c r="AN63" s="44"/>
      <c r="AO63" s="44"/>
      <c r="AP63" s="62"/>
      <c r="AQ63" s="51"/>
      <c r="AR63" s="27"/>
      <c r="AS63" s="27"/>
      <c r="AT63" s="62"/>
      <c r="AU63" s="74"/>
      <c r="AV63" s="74"/>
      <c r="AW63" s="83"/>
    </row>
    <row r="64" s="4" customFormat="1" ht="18" customHeight="1" spans="1:49">
      <c r="A64" s="33"/>
      <c r="B64" s="19" t="s">
        <v>58</v>
      </c>
      <c r="C64" s="29"/>
      <c r="D64" s="30"/>
      <c r="E64" s="30"/>
      <c r="F64" s="41">
        <f>F63*C3/1000</f>
        <v>0.0028</v>
      </c>
      <c r="G64" s="31"/>
      <c r="H64" s="32"/>
      <c r="I64" s="30"/>
      <c r="J64" s="30"/>
      <c r="K64" s="41">
        <f>K63*H3/1000</f>
        <v>0.0324</v>
      </c>
      <c r="L64" s="31"/>
      <c r="M64" s="32"/>
      <c r="N64" s="31"/>
      <c r="O64" s="32"/>
      <c r="P64" s="31"/>
      <c r="Q64" s="32"/>
      <c r="R64" s="30"/>
      <c r="S64" s="30"/>
      <c r="T64" s="30"/>
      <c r="U64" s="30"/>
      <c r="V64" s="30"/>
      <c r="W64" s="31"/>
      <c r="X64" s="32"/>
      <c r="Y64" s="30"/>
      <c r="Z64" s="30"/>
      <c r="AA64" s="30"/>
      <c r="AB64" s="30"/>
      <c r="AC64" s="30"/>
      <c r="AD64" s="31"/>
      <c r="AE64" s="29"/>
      <c r="AF64" s="52"/>
      <c r="AG64" s="30"/>
      <c r="AH64" s="52"/>
      <c r="AI64" s="30"/>
      <c r="AJ64" s="64"/>
      <c r="AK64" s="52"/>
      <c r="AL64" s="65"/>
      <c r="AM64" s="30"/>
      <c r="AN64" s="32"/>
      <c r="AO64" s="32"/>
      <c r="AP64" s="64"/>
      <c r="AQ64" s="52"/>
      <c r="AR64" s="30"/>
      <c r="AS64" s="30"/>
      <c r="AT64" s="64"/>
      <c r="AU64" s="77">
        <f>F64+K64</f>
        <v>0.0352</v>
      </c>
      <c r="AV64" s="76"/>
      <c r="AW64" s="89"/>
    </row>
    <row r="65" ht="16.5" customHeight="1" spans="1:49">
      <c r="A65" s="24" t="s">
        <v>107</v>
      </c>
      <c r="B65" s="25" t="s">
        <v>57</v>
      </c>
      <c r="C65" s="26"/>
      <c r="D65" s="27"/>
      <c r="E65" s="27"/>
      <c r="F65" s="27"/>
      <c r="G65" s="28"/>
      <c r="H65" s="26"/>
      <c r="I65" s="27"/>
      <c r="J65" s="27"/>
      <c r="K65" s="27"/>
      <c r="L65" s="28"/>
      <c r="M65" s="44"/>
      <c r="N65" s="28"/>
      <c r="O65" s="44"/>
      <c r="P65" s="28"/>
      <c r="Q65" s="44"/>
      <c r="R65" s="27"/>
      <c r="S65" s="27"/>
      <c r="T65" s="27"/>
      <c r="U65" s="27"/>
      <c r="V65" s="27"/>
      <c r="W65" s="28"/>
      <c r="X65" s="44"/>
      <c r="Y65" s="27"/>
      <c r="Z65" s="27"/>
      <c r="AA65" s="27"/>
      <c r="AB65" s="27"/>
      <c r="AC65" s="27"/>
      <c r="AD65" s="28"/>
      <c r="AE65" s="26"/>
      <c r="AF65" s="51"/>
      <c r="AG65" s="27"/>
      <c r="AH65" s="51"/>
      <c r="AI65" s="27"/>
      <c r="AJ65" s="62"/>
      <c r="AK65" s="51"/>
      <c r="AL65" s="63"/>
      <c r="AM65" s="27"/>
      <c r="AN65" s="44"/>
      <c r="AO65" s="44"/>
      <c r="AP65" s="62"/>
      <c r="AQ65" s="51"/>
      <c r="AR65" s="27"/>
      <c r="AS65" s="27"/>
      <c r="AT65" s="62"/>
      <c r="AU65" s="74"/>
      <c r="AV65" s="74"/>
      <c r="AW65" s="83"/>
    </row>
    <row r="66" s="4" customFormat="1" ht="18" customHeight="1" spans="1:49">
      <c r="A66" s="24"/>
      <c r="B66" s="36" t="s">
        <v>58</v>
      </c>
      <c r="C66" s="20"/>
      <c r="D66" s="21"/>
      <c r="E66" s="21"/>
      <c r="F66" s="21"/>
      <c r="G66" s="22"/>
      <c r="H66" s="23"/>
      <c r="I66" s="21"/>
      <c r="J66" s="21"/>
      <c r="K66" s="21"/>
      <c r="L66" s="22"/>
      <c r="M66" s="23"/>
      <c r="N66" s="22"/>
      <c r="O66" s="23"/>
      <c r="P66" s="22"/>
      <c r="Q66" s="23"/>
      <c r="R66" s="21"/>
      <c r="S66" s="21"/>
      <c r="T66" s="21"/>
      <c r="U66" s="21"/>
      <c r="V66" s="21"/>
      <c r="W66" s="22"/>
      <c r="X66" s="23"/>
      <c r="Y66" s="21"/>
      <c r="Z66" s="21"/>
      <c r="AA66" s="21"/>
      <c r="AB66" s="21"/>
      <c r="AC66" s="21"/>
      <c r="AD66" s="22"/>
      <c r="AE66" s="20"/>
      <c r="AF66" s="50"/>
      <c r="AG66" s="21"/>
      <c r="AH66" s="50"/>
      <c r="AI66" s="21"/>
      <c r="AJ66" s="60"/>
      <c r="AK66" s="50"/>
      <c r="AL66" s="61"/>
      <c r="AM66" s="21"/>
      <c r="AN66" s="23"/>
      <c r="AO66" s="23"/>
      <c r="AP66" s="60"/>
      <c r="AQ66" s="50"/>
      <c r="AR66" s="21"/>
      <c r="AS66" s="21"/>
      <c r="AT66" s="60"/>
      <c r="AU66" s="75"/>
      <c r="AV66" s="75"/>
      <c r="AW66" s="84"/>
    </row>
    <row r="67" ht="16.5" customHeight="1" spans="1:49">
      <c r="A67" s="33" t="s">
        <v>108</v>
      </c>
      <c r="B67" s="19" t="s">
        <v>57</v>
      </c>
      <c r="C67" s="26"/>
      <c r="D67" s="27"/>
      <c r="E67" s="27"/>
      <c r="F67" s="27"/>
      <c r="G67" s="28"/>
      <c r="H67" s="26"/>
      <c r="I67" s="27"/>
      <c r="J67" s="27"/>
      <c r="K67" s="27"/>
      <c r="L67" s="28"/>
      <c r="M67" s="44"/>
      <c r="N67" s="28"/>
      <c r="O67" s="44"/>
      <c r="P67" s="28"/>
      <c r="Q67" s="44"/>
      <c r="R67" s="27"/>
      <c r="S67" s="27"/>
      <c r="T67" s="27"/>
      <c r="U67" s="27"/>
      <c r="V67" s="27"/>
      <c r="W67" s="28"/>
      <c r="X67" s="44"/>
      <c r="Y67" s="27"/>
      <c r="Z67" s="27"/>
      <c r="AA67" s="27"/>
      <c r="AB67" s="27"/>
      <c r="AC67" s="27"/>
      <c r="AD67" s="28"/>
      <c r="AE67" s="26"/>
      <c r="AF67" s="51"/>
      <c r="AG67" s="27"/>
      <c r="AH67" s="51"/>
      <c r="AI67" s="27"/>
      <c r="AJ67" s="62"/>
      <c r="AK67" s="51"/>
      <c r="AL67" s="63"/>
      <c r="AM67" s="27"/>
      <c r="AN67" s="44"/>
      <c r="AO67" s="44"/>
      <c r="AP67" s="62"/>
      <c r="AQ67" s="51"/>
      <c r="AR67" s="27"/>
      <c r="AS67" s="27"/>
      <c r="AT67" s="62"/>
      <c r="AU67" s="74"/>
      <c r="AV67" s="74"/>
      <c r="AW67" s="83"/>
    </row>
    <row r="68" s="4" customFormat="1" ht="18" customHeight="1" spans="1:49">
      <c r="A68" s="33"/>
      <c r="B68" s="19" t="s">
        <v>58</v>
      </c>
      <c r="C68" s="29"/>
      <c r="D68" s="30"/>
      <c r="E68" s="30"/>
      <c r="F68" s="30"/>
      <c r="G68" s="31"/>
      <c r="H68" s="32"/>
      <c r="I68" s="30"/>
      <c r="J68" s="30"/>
      <c r="K68" s="30"/>
      <c r="L68" s="31"/>
      <c r="M68" s="32"/>
      <c r="N68" s="31"/>
      <c r="O68" s="32"/>
      <c r="P68" s="31"/>
      <c r="Q68" s="32"/>
      <c r="R68" s="30"/>
      <c r="S68" s="30"/>
      <c r="T68" s="30"/>
      <c r="U68" s="30"/>
      <c r="V68" s="30"/>
      <c r="W68" s="31"/>
      <c r="X68" s="32"/>
      <c r="Y68" s="30"/>
      <c r="Z68" s="30"/>
      <c r="AA68" s="30"/>
      <c r="AB68" s="30"/>
      <c r="AC68" s="30"/>
      <c r="AD68" s="31"/>
      <c r="AE68" s="29"/>
      <c r="AF68" s="52"/>
      <c r="AG68" s="30"/>
      <c r="AH68" s="52"/>
      <c r="AI68" s="30"/>
      <c r="AJ68" s="64"/>
      <c r="AK68" s="52"/>
      <c r="AL68" s="65"/>
      <c r="AM68" s="30"/>
      <c r="AN68" s="32"/>
      <c r="AO68" s="32"/>
      <c r="AP68" s="64"/>
      <c r="AQ68" s="52"/>
      <c r="AR68" s="30"/>
      <c r="AS68" s="30"/>
      <c r="AT68" s="64"/>
      <c r="AU68" s="76"/>
      <c r="AV68" s="76"/>
      <c r="AW68" s="85"/>
    </row>
    <row r="69" ht="16.5" customHeight="1" spans="1:49">
      <c r="A69" s="94" t="s">
        <v>109</v>
      </c>
      <c r="B69" s="25" t="s">
        <v>57</v>
      </c>
      <c r="C69" s="26"/>
      <c r="D69" s="27"/>
      <c r="E69" s="27"/>
      <c r="F69" s="27"/>
      <c r="G69" s="28"/>
      <c r="H69" s="26"/>
      <c r="I69" s="27"/>
      <c r="J69" s="27"/>
      <c r="K69" s="27"/>
      <c r="L69" s="28"/>
      <c r="M69" s="44"/>
      <c r="N69" s="28"/>
      <c r="O69" s="44"/>
      <c r="P69" s="28"/>
      <c r="Q69" s="44"/>
      <c r="R69" s="27"/>
      <c r="S69" s="27"/>
      <c r="T69" s="27"/>
      <c r="U69" s="27"/>
      <c r="V69" s="27"/>
      <c r="W69" s="28"/>
      <c r="X69" s="44"/>
      <c r="Y69" s="27"/>
      <c r="Z69" s="27"/>
      <c r="AA69" s="27"/>
      <c r="AB69" s="27"/>
      <c r="AC69" s="27"/>
      <c r="AD69" s="28"/>
      <c r="AE69" s="26"/>
      <c r="AF69" s="51"/>
      <c r="AG69" s="27"/>
      <c r="AH69" s="51"/>
      <c r="AI69" s="27"/>
      <c r="AJ69" s="62"/>
      <c r="AK69" s="51"/>
      <c r="AL69" s="63"/>
      <c r="AM69" s="27"/>
      <c r="AN69" s="44"/>
      <c r="AO69" s="44"/>
      <c r="AP69" s="62"/>
      <c r="AQ69" s="51"/>
      <c r="AR69" s="27"/>
      <c r="AS69" s="27"/>
      <c r="AT69" s="62"/>
      <c r="AU69" s="74"/>
      <c r="AV69" s="74"/>
      <c r="AW69" s="83"/>
    </row>
    <row r="70" s="4" customFormat="1" ht="18" customHeight="1" spans="1:49">
      <c r="A70" s="94"/>
      <c r="B70" s="19" t="s">
        <v>58</v>
      </c>
      <c r="C70" s="95"/>
      <c r="D70" s="96"/>
      <c r="E70" s="96"/>
      <c r="F70" s="96"/>
      <c r="G70" s="97"/>
      <c r="H70" s="98"/>
      <c r="I70" s="96"/>
      <c r="J70" s="96"/>
      <c r="K70" s="96"/>
      <c r="L70" s="97"/>
      <c r="M70" s="98"/>
      <c r="N70" s="97"/>
      <c r="O70" s="98"/>
      <c r="P70" s="97"/>
      <c r="Q70" s="98"/>
      <c r="R70" s="96"/>
      <c r="S70" s="96"/>
      <c r="T70" s="96"/>
      <c r="U70" s="96"/>
      <c r="V70" s="96"/>
      <c r="W70" s="97"/>
      <c r="X70" s="98"/>
      <c r="Y70" s="96"/>
      <c r="Z70" s="96"/>
      <c r="AA70" s="96"/>
      <c r="AB70" s="96"/>
      <c r="AC70" s="96"/>
      <c r="AD70" s="97"/>
      <c r="AE70" s="95"/>
      <c r="AF70" s="102"/>
      <c r="AG70" s="96"/>
      <c r="AH70" s="102"/>
      <c r="AI70" s="96"/>
      <c r="AJ70" s="103"/>
      <c r="AK70" s="102"/>
      <c r="AL70" s="104"/>
      <c r="AM70" s="96"/>
      <c r="AN70" s="98"/>
      <c r="AO70" s="98"/>
      <c r="AP70" s="103"/>
      <c r="AQ70" s="102"/>
      <c r="AR70" s="96"/>
      <c r="AS70" s="96"/>
      <c r="AT70" s="103"/>
      <c r="AU70" s="105"/>
      <c r="AV70" s="105"/>
      <c r="AW70" s="106"/>
    </row>
    <row r="71" ht="13.5" spans="2:2">
      <c r="B71" s="99"/>
    </row>
    <row r="72" ht="15.75" spans="2:32">
      <c r="B72" s="100" t="s">
        <v>110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1"/>
      <c r="R72" s="101"/>
      <c r="S72" s="101"/>
      <c r="T72" s="101"/>
      <c r="U72" s="101"/>
      <c r="V72" s="100" t="s">
        <v>111</v>
      </c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</row>
    <row r="74" s="5" customFormat="1" ht="15.75" spans="2:32">
      <c r="B74" s="101"/>
      <c r="C74" s="101"/>
      <c r="D74" s="101"/>
      <c r="E74" s="101"/>
      <c r="F74" s="101"/>
      <c r="G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0" t="s">
        <v>112</v>
      </c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</row>
  </sheetData>
  <mergeCells count="51">
    <mergeCell ref="C2:AT2"/>
    <mergeCell ref="AU2:AW2"/>
    <mergeCell ref="C3:G3"/>
    <mergeCell ref="H3:L3"/>
    <mergeCell ref="M3:N3"/>
    <mergeCell ref="O3:P3"/>
    <mergeCell ref="Q3:W3"/>
    <mergeCell ref="X3:AD3"/>
    <mergeCell ref="AE3:AJ3"/>
    <mergeCell ref="AK3:AP3"/>
    <mergeCell ref="AQ3:AT3"/>
    <mergeCell ref="B72:P72"/>
    <mergeCell ref="V72:AF72"/>
    <mergeCell ref="V74:AF7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B2:B3"/>
    <mergeCell ref="AU3:AU4"/>
    <mergeCell ref="AV3:AV4"/>
    <mergeCell ref="AW3:AW4"/>
  </mergeCells>
  <pageMargins left="0.196527777777778" right="0.196527777777778" top="0.196527777777778" bottom="0.196527777777778" header="0.511811023622047" footer="0.511811023622047"/>
  <pageSetup paperSize="9" scale="44" orientation="landscape" horizontalDpi="300" verticalDpi="300"/>
  <headerFooter/>
  <colBreaks count="1" manualBreakCount="1">
    <brk id="4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="50" zoomScalePageLayoutView="50" zoomScaleNormal="100" workbookViewId="0">
      <selection activeCell="A1" sqref="A1"/>
    </sheetView>
  </sheetViews>
  <sheetFormatPr defaultColWidth="8.42857142857143" defaultRowHeight="12.7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Детский сад №8</cp:lastModifiedBy>
  <cp:revision>4</cp:revision>
  <dcterms:created xsi:type="dcterms:W3CDTF">1996-10-08T23:32:00Z</dcterms:created>
  <cp:lastPrinted>2025-07-07T03:30:00Z</cp:lastPrinted>
  <dcterms:modified xsi:type="dcterms:W3CDTF">2025-09-25T12:23:21Z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98541B33565648618CB40BDC01716CDC_12</vt:lpwstr>
  </property>
  <property fmtid="{D5CDD505-2E9C-101B-9397-08002B2CF9AE}" pid="3" name="KSOProductBuildVer">
    <vt:lpwstr>1049-12.2.0.22549</vt:lpwstr>
  </property>
</Properties>
</file>